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74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<sst xmlns="http://schemas.openxmlformats.org/spreadsheetml/2006/main" count="50" uniqueCount="36">
  <si>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</si>
  <si>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</si>
  <si>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</si>
  <si>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</si>
  <si>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</si>
  <si>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</si>
  <si>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</si>
  <si>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</si>
  <si>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</si>
  <si>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</si>
  <si>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</si>
  <si>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</si>
  <si>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</si>
  <si>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</si>
  <si>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</si>
  <si>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</si>
  <si>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</si>
  <si>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</si>
  <si>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</si>
  <si>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</si>
  <si>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</si>
  <si>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</si>
  <si>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</si>
  <si>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</si>
  <si>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</si>
  <si>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</si>
  <si>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</si>
  <si>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</si>
  <si>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</si>
  <si>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</si>
  <si>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popolare del 12 maggio 1974 (anno 1977).</t>
  </si>
  <si>
    <t>Riepilogo Nazionale</t>
  </si>
  <si>
    <t xml:space="preserve">Referendum popolare, 12 maggio 1974: "Disciplina dei casi di scioglimento del matrimonio". </t>
  </si>
  <si>
    <t>Trentino-Alto A.</t>
  </si>
  <si>
    <t>Friuli-V.Giulia</t>
  </si>
  <si>
    <t>Referendum popolare, 12 maggio 1974.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</si>
</sst>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Continuous" vertical="center"/>
    </xf>
    <xf numFmtId="15" fontId="4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5" customWidth="1"/>
    <col min="2" max="12" width="10.7109375" style="5" customWidth="1"/>
    <col min="13" max="16384" width="9.140625" style="5" customWidth="1"/>
  </cols>
  <sheetData>
    <row r="1" spans="1:12" ht="18.75">
      <c r="A1" s="17" t="s">
        <v>35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4" s="1" customFormat="1" ht="12">
      <c r="A4" s="1" t="s">
        <v>32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4"/>
      <c r="N4" s="4"/>
    </row>
    <row r="5" spans="1:14" ht="24" customHeight="1">
      <c r="A5" s="18"/>
      <c r="B5" s="19" t="s">
        <v>0</v>
      </c>
      <c r="C5" s="18" t="s">
        <v>1</v>
      </c>
      <c r="D5" s="19" t="s">
        <v>2</v>
      </c>
      <c r="E5" s="19" t="s">
        <v>3</v>
      </c>
      <c r="F5" s="19" t="s">
        <v>33</v>
      </c>
      <c r="G5" s="19" t="s">
        <v>4</v>
      </c>
      <c r="H5" s="19" t="s">
        <v>34</v>
      </c>
      <c r="I5" s="18" t="s">
        <v>5</v>
      </c>
      <c r="J5" s="19" t="s">
        <v>6</v>
      </c>
      <c r="K5" s="19" t="s">
        <v>7</v>
      </c>
      <c r="L5" s="6"/>
      <c r="M5" s="7"/>
      <c r="N5" s="7"/>
    </row>
    <row r="6" spans="1:14" s="8" customFormat="1" ht="12.75" customHeight="1">
      <c r="A6" s="20" t="s">
        <v>8</v>
      </c>
      <c r="B6" s="24">
        <v>3254625</v>
      </c>
      <c r="C6" s="24">
        <v>80325</v>
      </c>
      <c r="D6" s="24">
        <v>5953563</v>
      </c>
      <c r="E6" s="24">
        <v>1396763</v>
      </c>
      <c r="F6" s="24">
        <v>562872</v>
      </c>
      <c r="G6" s="24">
        <v>2831803</v>
      </c>
      <c r="H6" s="24">
        <v>920577</v>
      </c>
      <c r="I6" s="24">
        <v>2852680</v>
      </c>
      <c r="J6" s="24">
        <v>2581160</v>
      </c>
      <c r="K6" s="24">
        <v>573880</v>
      </c>
      <c r="L6" s="6"/>
      <c r="M6" s="7"/>
      <c r="N6" s="7"/>
    </row>
    <row r="7" spans="1:14" s="8" customFormat="1" ht="12.75" customHeight="1">
      <c r="A7" s="20" t="s">
        <v>9</v>
      </c>
      <c r="B7" s="24">
        <v>2954956</v>
      </c>
      <c r="C7" s="24">
        <v>69731</v>
      </c>
      <c r="D7" s="24">
        <v>5545794</v>
      </c>
      <c r="E7" s="24">
        <v>1249008</v>
      </c>
      <c r="F7" s="24">
        <v>505578</v>
      </c>
      <c r="G7" s="24">
        <v>2650676</v>
      </c>
      <c r="H7" s="24">
        <v>827951</v>
      </c>
      <c r="I7" s="24">
        <v>2718077</v>
      </c>
      <c r="J7" s="24">
        <v>2425088</v>
      </c>
      <c r="K7" s="24">
        <v>532525</v>
      </c>
      <c r="L7" s="6"/>
      <c r="M7" s="7"/>
      <c r="N7" s="7"/>
    </row>
    <row r="8" spans="1:14" s="9" customFormat="1" ht="12.75" customHeight="1">
      <c r="A8" s="21" t="s">
        <v>10</v>
      </c>
      <c r="B8" s="25">
        <f aca="true" t="shared" si="0" ref="B8:K8">B7/B6*100</f>
        <v>90.7925183392864</v>
      </c>
      <c r="C8" s="25">
        <f t="shared" si="0"/>
        <v>86.81107998755057</v>
      </c>
      <c r="D8" s="25">
        <f t="shared" si="0"/>
        <v>93.15084093340408</v>
      </c>
      <c r="E8" s="25">
        <f t="shared" si="0"/>
        <v>89.42161268590306</v>
      </c>
      <c r="F8" s="25">
        <f t="shared" si="0"/>
        <v>89.82113162495203</v>
      </c>
      <c r="G8" s="25">
        <f t="shared" si="0"/>
        <v>93.6038276673907</v>
      </c>
      <c r="H8" s="25">
        <f t="shared" si="0"/>
        <v>89.93826697821041</v>
      </c>
      <c r="I8" s="25">
        <f t="shared" si="0"/>
        <v>95.28152474164645</v>
      </c>
      <c r="J8" s="25">
        <f t="shared" si="0"/>
        <v>93.95341629344945</v>
      </c>
      <c r="K8" s="25">
        <f t="shared" si="0"/>
        <v>92.79378964243395</v>
      </c>
      <c r="L8" s="10"/>
      <c r="M8" s="11"/>
      <c r="N8" s="11"/>
    </row>
    <row r="9" spans="1:14" s="8" customFormat="1" ht="12.75" customHeight="1">
      <c r="A9" s="20" t="s">
        <v>11</v>
      </c>
      <c r="B9" s="24">
        <v>838151</v>
      </c>
      <c r="C9" s="24">
        <v>16753</v>
      </c>
      <c r="D9" s="24">
        <v>2172602</v>
      </c>
      <c r="E9" s="24">
        <v>335075</v>
      </c>
      <c r="F9" s="24">
        <v>247917</v>
      </c>
      <c r="G9" s="24">
        <v>1322964</v>
      </c>
      <c r="H9" s="24">
        <v>292766</v>
      </c>
      <c r="I9" s="24">
        <v>771689</v>
      </c>
      <c r="J9" s="24">
        <v>722105</v>
      </c>
      <c r="K9" s="24">
        <v>170054</v>
      </c>
      <c r="L9" s="6"/>
      <c r="M9" s="7"/>
      <c r="N9" s="7"/>
    </row>
    <row r="10" spans="1:14" s="9" customFormat="1" ht="12.75" customHeight="1">
      <c r="A10" s="21" t="s">
        <v>10</v>
      </c>
      <c r="B10" s="25">
        <f aca="true" t="shared" si="1" ref="B10:K10">B9/B13*100</f>
        <v>29.165200840001322</v>
      </c>
      <c r="C10" s="25">
        <f t="shared" si="1"/>
        <v>24.94305069604705</v>
      </c>
      <c r="D10" s="25">
        <f t="shared" si="1"/>
        <v>40.09251201150329</v>
      </c>
      <c r="E10" s="25">
        <f t="shared" si="1"/>
        <v>27.433278369894666</v>
      </c>
      <c r="F10" s="25">
        <f t="shared" si="1"/>
        <v>50.59861052150344</v>
      </c>
      <c r="G10" s="25">
        <f t="shared" si="1"/>
        <v>51.08038139511538</v>
      </c>
      <c r="H10" s="25">
        <f t="shared" si="1"/>
        <v>36.163282347230066</v>
      </c>
      <c r="I10" s="25">
        <f t="shared" si="1"/>
        <v>29.031983792721398</v>
      </c>
      <c r="J10" s="25">
        <f t="shared" si="1"/>
        <v>30.400542583409358</v>
      </c>
      <c r="K10" s="25">
        <f t="shared" si="1"/>
        <v>32.631718320345556</v>
      </c>
      <c r="L10" s="10"/>
      <c r="M10" s="11"/>
      <c r="N10" s="11"/>
    </row>
    <row r="11" spans="1:14" s="8" customFormat="1" ht="12.75" customHeight="1">
      <c r="A11" s="20" t="s">
        <v>12</v>
      </c>
      <c r="B11" s="24">
        <v>2035654</v>
      </c>
      <c r="C11" s="24">
        <v>50412</v>
      </c>
      <c r="D11" s="24">
        <v>3246370</v>
      </c>
      <c r="E11" s="24">
        <v>886343</v>
      </c>
      <c r="F11" s="24">
        <v>242051</v>
      </c>
      <c r="G11" s="24">
        <v>1267001</v>
      </c>
      <c r="H11" s="24">
        <v>516801</v>
      </c>
      <c r="I11" s="24">
        <v>1886376</v>
      </c>
      <c r="J11" s="24">
        <v>1653198</v>
      </c>
      <c r="K11" s="24">
        <v>351077</v>
      </c>
      <c r="L11" s="6"/>
      <c r="M11" s="7"/>
      <c r="N11" s="7"/>
    </row>
    <row r="12" spans="1:14" s="9" customFormat="1" ht="12.75" customHeight="1">
      <c r="A12" s="21" t="s">
        <v>10</v>
      </c>
      <c r="B12" s="25">
        <f aca="true" t="shared" si="2" ref="B12:K12">B11/B13*100</f>
        <v>70.83479915999867</v>
      </c>
      <c r="C12" s="25">
        <f t="shared" si="2"/>
        <v>75.05694930395295</v>
      </c>
      <c r="D12" s="25">
        <f t="shared" si="2"/>
        <v>59.90748798849671</v>
      </c>
      <c r="E12" s="25">
        <f t="shared" si="2"/>
        <v>72.56672163010533</v>
      </c>
      <c r="F12" s="25">
        <f t="shared" si="2"/>
        <v>49.401389478496554</v>
      </c>
      <c r="G12" s="25">
        <f t="shared" si="2"/>
        <v>48.919618604884626</v>
      </c>
      <c r="H12" s="25">
        <f t="shared" si="2"/>
        <v>63.836717652769934</v>
      </c>
      <c r="I12" s="25">
        <f t="shared" si="2"/>
        <v>70.96801620727861</v>
      </c>
      <c r="J12" s="25">
        <f t="shared" si="2"/>
        <v>69.59945741659064</v>
      </c>
      <c r="K12" s="25">
        <f t="shared" si="2"/>
        <v>67.36828167965444</v>
      </c>
      <c r="L12" s="10"/>
      <c r="M12" s="11"/>
      <c r="N12" s="11"/>
    </row>
    <row r="13" spans="1:14" s="8" customFormat="1" ht="12.75" customHeight="1">
      <c r="A13" s="20" t="s">
        <v>13</v>
      </c>
      <c r="B13" s="24">
        <f aca="true" t="shared" si="3" ref="B13:K13">B9+B11</f>
        <v>2873805</v>
      </c>
      <c r="C13" s="24">
        <f t="shared" si="3"/>
        <v>67165</v>
      </c>
      <c r="D13" s="24">
        <f t="shared" si="3"/>
        <v>5418972</v>
      </c>
      <c r="E13" s="24">
        <f t="shared" si="3"/>
        <v>1221418</v>
      </c>
      <c r="F13" s="24">
        <f t="shared" si="3"/>
        <v>489968</v>
      </c>
      <c r="G13" s="24">
        <f t="shared" si="3"/>
        <v>2589965</v>
      </c>
      <c r="H13" s="24">
        <f t="shared" si="3"/>
        <v>809567</v>
      </c>
      <c r="I13" s="24">
        <f t="shared" si="3"/>
        <v>2658065</v>
      </c>
      <c r="J13" s="24">
        <f t="shared" si="3"/>
        <v>2375303</v>
      </c>
      <c r="K13" s="24">
        <f t="shared" si="3"/>
        <v>521131</v>
      </c>
      <c r="L13" s="6"/>
      <c r="M13" s="7"/>
      <c r="N13" s="7"/>
    </row>
    <row r="14" spans="1:14" s="8" customFormat="1" ht="12.75" customHeight="1">
      <c r="A14" s="20" t="s">
        <v>14</v>
      </c>
      <c r="B14" s="24">
        <v>81151</v>
      </c>
      <c r="C14" s="24">
        <v>2566</v>
      </c>
      <c r="D14" s="24">
        <v>126822</v>
      </c>
      <c r="E14" s="24">
        <v>27590</v>
      </c>
      <c r="F14" s="24">
        <v>15686</v>
      </c>
      <c r="G14" s="24">
        <v>60751</v>
      </c>
      <c r="H14" s="24">
        <v>18384</v>
      </c>
      <c r="I14" s="24">
        <v>60012</v>
      </c>
      <c r="J14" s="24">
        <v>49785</v>
      </c>
      <c r="K14" s="24">
        <v>11394</v>
      </c>
      <c r="L14" s="6"/>
      <c r="M14" s="7"/>
      <c r="N14" s="7"/>
    </row>
    <row r="15" spans="1:14" s="9" customFormat="1" ht="12.75" customHeight="1">
      <c r="A15" s="21" t="s">
        <v>15</v>
      </c>
      <c r="B15" s="25">
        <f aca="true" t="shared" si="4" ref="B15:K15">B14/B7*100</f>
        <v>2.746267626319986</v>
      </c>
      <c r="C15" s="25">
        <f t="shared" si="4"/>
        <v>3.6798554444938403</v>
      </c>
      <c r="D15" s="25">
        <f t="shared" si="4"/>
        <v>2.2868141153457917</v>
      </c>
      <c r="E15" s="25">
        <f t="shared" si="4"/>
        <v>2.208953025120736</v>
      </c>
      <c r="F15" s="25">
        <f t="shared" si="4"/>
        <v>3.102587533476536</v>
      </c>
      <c r="G15" s="25">
        <f t="shared" si="4"/>
        <v>2.2919059138121747</v>
      </c>
      <c r="H15" s="25">
        <f t="shared" si="4"/>
        <v>2.2204212568135073</v>
      </c>
      <c r="I15" s="25">
        <f t="shared" si="4"/>
        <v>2.2078844712640593</v>
      </c>
      <c r="J15" s="25">
        <f t="shared" si="4"/>
        <v>2.0529151931806187</v>
      </c>
      <c r="K15" s="25">
        <f t="shared" si="4"/>
        <v>2.1396178583165106</v>
      </c>
      <c r="L15" s="10"/>
      <c r="M15" s="11"/>
      <c r="N15" s="11"/>
    </row>
    <row r="16" spans="1:14" s="8" customFormat="1" ht="12.75" customHeight="1">
      <c r="A16" s="20" t="s">
        <v>16</v>
      </c>
      <c r="B16" s="24">
        <v>54353</v>
      </c>
      <c r="C16" s="24">
        <v>2027</v>
      </c>
      <c r="D16" s="24">
        <v>86088</v>
      </c>
      <c r="E16" s="24">
        <v>18987</v>
      </c>
      <c r="F16" s="24">
        <v>11367</v>
      </c>
      <c r="G16" s="24">
        <v>39363</v>
      </c>
      <c r="H16" s="24">
        <v>11738</v>
      </c>
      <c r="I16" s="24">
        <v>39703</v>
      </c>
      <c r="J16" s="24">
        <v>33289</v>
      </c>
      <c r="K16" s="24">
        <v>6247</v>
      </c>
      <c r="L16" s="6"/>
      <c r="M16" s="7"/>
      <c r="N16" s="7"/>
    </row>
    <row r="17" spans="1:14" s="9" customFormat="1" ht="12.75" customHeight="1">
      <c r="A17" s="22" t="s">
        <v>17</v>
      </c>
      <c r="B17" s="26">
        <f aca="true" t="shared" si="5" ref="B17:K17">B16/B14*100</f>
        <v>66.977609641286</v>
      </c>
      <c r="C17" s="26">
        <f t="shared" si="5"/>
        <v>78.99454403741231</v>
      </c>
      <c r="D17" s="26">
        <f t="shared" si="5"/>
        <v>67.88096702464873</v>
      </c>
      <c r="E17" s="26">
        <f t="shared" si="5"/>
        <v>68.8184124682856</v>
      </c>
      <c r="F17" s="26">
        <f t="shared" si="5"/>
        <v>72.46589315313018</v>
      </c>
      <c r="G17" s="26">
        <f t="shared" si="5"/>
        <v>64.79399516057349</v>
      </c>
      <c r="H17" s="26">
        <f t="shared" si="5"/>
        <v>63.848999129677985</v>
      </c>
      <c r="I17" s="26">
        <f t="shared" si="5"/>
        <v>66.15843497967073</v>
      </c>
      <c r="J17" s="26">
        <f t="shared" si="5"/>
        <v>66.86552174349704</v>
      </c>
      <c r="K17" s="26">
        <f t="shared" si="5"/>
        <v>54.82710198350009</v>
      </c>
      <c r="L17" s="10"/>
      <c r="M17" s="11"/>
      <c r="N17" s="11"/>
    </row>
    <row r="18" spans="4:14" ht="12.75" customHeight="1">
      <c r="D18" s="3"/>
      <c r="E18" s="6"/>
      <c r="F18" s="6"/>
      <c r="G18" s="6"/>
      <c r="H18" s="6"/>
      <c r="I18" s="6"/>
      <c r="J18" s="6"/>
      <c r="K18" s="6"/>
      <c r="L18" s="6"/>
      <c r="M18" s="7"/>
      <c r="N18" s="7"/>
    </row>
    <row r="19" spans="1:12" ht="12">
      <c r="A19" s="27"/>
      <c r="B19" s="27" t="s">
        <v>18</v>
      </c>
      <c r="C19" s="27" t="s">
        <v>19</v>
      </c>
      <c r="D19" s="27" t="s">
        <v>20</v>
      </c>
      <c r="E19" s="27" t="s">
        <v>21</v>
      </c>
      <c r="F19" s="27" t="s">
        <v>22</v>
      </c>
      <c r="G19" s="27" t="s">
        <v>23</v>
      </c>
      <c r="H19" s="27" t="s">
        <v>24</v>
      </c>
      <c r="I19" s="27" t="s">
        <v>25</v>
      </c>
      <c r="J19" s="27" t="s">
        <v>26</v>
      </c>
      <c r="K19" s="27" t="s">
        <v>27</v>
      </c>
      <c r="L19" s="27" t="s">
        <v>31</v>
      </c>
    </row>
    <row r="20" spans="1:12" ht="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28</v>
      </c>
    </row>
    <row r="21" spans="1:12" s="8" customFormat="1" ht="12.75" customHeight="1">
      <c r="A21" s="20" t="s">
        <v>8</v>
      </c>
      <c r="B21" s="24">
        <v>979453</v>
      </c>
      <c r="C21" s="24">
        <v>3228847</v>
      </c>
      <c r="D21" s="24">
        <v>850262</v>
      </c>
      <c r="E21" s="24">
        <v>235247</v>
      </c>
      <c r="F21" s="24">
        <v>3200324</v>
      </c>
      <c r="G21" s="24">
        <v>2279989</v>
      </c>
      <c r="H21" s="24">
        <v>388566</v>
      </c>
      <c r="I21" s="24">
        <v>1254205</v>
      </c>
      <c r="J21" s="24">
        <v>3139435</v>
      </c>
      <c r="K21" s="24">
        <v>938342</v>
      </c>
      <c r="L21" s="24">
        <f>C6+B6+D6+E6+F6+G6+H6+I6+J6+K6+B21+C21+D21+E21+F21+G21+H21+I21+J21+K21</f>
        <v>37502918</v>
      </c>
    </row>
    <row r="22" spans="1:12" s="8" customFormat="1" ht="12.75" customHeight="1">
      <c r="A22" s="20" t="s">
        <v>9</v>
      </c>
      <c r="B22" s="24">
        <v>903809</v>
      </c>
      <c r="C22" s="24">
        <v>2892505</v>
      </c>
      <c r="D22" s="24">
        <v>698591</v>
      </c>
      <c r="E22" s="24">
        <v>178484</v>
      </c>
      <c r="F22" s="24">
        <v>2536839</v>
      </c>
      <c r="G22" s="24">
        <v>1930165</v>
      </c>
      <c r="H22" s="24">
        <v>306461</v>
      </c>
      <c r="I22" s="24">
        <v>929809</v>
      </c>
      <c r="J22" s="24">
        <v>2404640</v>
      </c>
      <c r="K22" s="24">
        <v>768792</v>
      </c>
      <c r="L22" s="24">
        <f>C7+B7+D7+E7+F7+G7+H7+I7+J7+K7+B22+C22+D22+E22+F22+G22+H22+I22+J22+K22</f>
        <v>33029479</v>
      </c>
    </row>
    <row r="23" spans="1:12" s="9" customFormat="1" ht="12.75" customHeight="1">
      <c r="A23" s="21" t="s">
        <v>10</v>
      </c>
      <c r="B23" s="25">
        <f aca="true" t="shared" si="6" ref="B23:L23">B22/B21*100</f>
        <v>92.27691374675456</v>
      </c>
      <c r="C23" s="25">
        <f t="shared" si="6"/>
        <v>89.58321654757874</v>
      </c>
      <c r="D23" s="25">
        <f t="shared" si="6"/>
        <v>82.16185128819117</v>
      </c>
      <c r="E23" s="25">
        <f t="shared" si="6"/>
        <v>75.87089314635256</v>
      </c>
      <c r="F23" s="25">
        <f t="shared" si="6"/>
        <v>79.26819284547439</v>
      </c>
      <c r="G23" s="25">
        <f t="shared" si="6"/>
        <v>84.65676808089864</v>
      </c>
      <c r="H23" s="25">
        <f t="shared" si="6"/>
        <v>78.86974156256595</v>
      </c>
      <c r="I23" s="25">
        <f t="shared" si="6"/>
        <v>74.13532875407131</v>
      </c>
      <c r="J23" s="25">
        <f t="shared" si="6"/>
        <v>76.5946738824024</v>
      </c>
      <c r="K23" s="25">
        <f t="shared" si="6"/>
        <v>81.93089513205206</v>
      </c>
      <c r="L23" s="25">
        <f t="shared" si="6"/>
        <v>88.07175750964231</v>
      </c>
    </row>
    <row r="24" spans="1:12" s="8" customFormat="1" ht="12.75" customHeight="1">
      <c r="A24" s="20" t="s">
        <v>11</v>
      </c>
      <c r="B24" s="24">
        <v>370794</v>
      </c>
      <c r="C24" s="24">
        <v>1042213</v>
      </c>
      <c r="D24" s="24">
        <v>333095</v>
      </c>
      <c r="E24" s="24">
        <v>104221</v>
      </c>
      <c r="F24" s="24">
        <v>1300382</v>
      </c>
      <c r="G24" s="24">
        <v>996053</v>
      </c>
      <c r="H24" s="24">
        <v>159339</v>
      </c>
      <c r="I24" s="24">
        <v>460118</v>
      </c>
      <c r="J24" s="24">
        <v>1163074</v>
      </c>
      <c r="K24" s="24">
        <v>338344</v>
      </c>
      <c r="L24" s="24">
        <f>C9+B9+D9+E9+F9+G9+H9+I9+J9+K9+B24+C24+D24+E24+F24+G24+H24+I24+J24+K24</f>
        <v>13157709</v>
      </c>
    </row>
    <row r="25" spans="1:12" s="9" customFormat="1" ht="12.75" customHeight="1">
      <c r="A25" s="21" t="s">
        <v>10</v>
      </c>
      <c r="B25" s="25">
        <f aca="true" t="shared" si="7" ref="B25:L25">B24/B28*100</f>
        <v>42.37548856026148</v>
      </c>
      <c r="C25" s="25">
        <f t="shared" si="7"/>
        <v>36.617404890621714</v>
      </c>
      <c r="D25" s="25">
        <f t="shared" si="7"/>
        <v>48.87774657146295</v>
      </c>
      <c r="E25" s="25">
        <f t="shared" si="7"/>
        <v>60.0375591181672</v>
      </c>
      <c r="F25" s="25">
        <f t="shared" si="7"/>
        <v>52.229294758201206</v>
      </c>
      <c r="G25" s="25">
        <f t="shared" si="7"/>
        <v>52.597135826459805</v>
      </c>
      <c r="H25" s="25">
        <f t="shared" si="7"/>
        <v>53.58400338979631</v>
      </c>
      <c r="I25" s="25">
        <f t="shared" si="7"/>
        <v>50.85019616511024</v>
      </c>
      <c r="J25" s="25">
        <f t="shared" si="7"/>
        <v>49.422225923813876</v>
      </c>
      <c r="K25" s="25">
        <f t="shared" si="7"/>
        <v>44.795441335930064</v>
      </c>
      <c r="L25" s="25">
        <f t="shared" si="7"/>
        <v>40.74093477897183</v>
      </c>
    </row>
    <row r="26" spans="1:12" s="8" customFormat="1" ht="12.75" customHeight="1">
      <c r="A26" s="20" t="s">
        <v>12</v>
      </c>
      <c r="B26" s="24">
        <v>504226</v>
      </c>
      <c r="C26" s="24">
        <v>1804010</v>
      </c>
      <c r="D26" s="24">
        <v>348391</v>
      </c>
      <c r="E26" s="24">
        <v>69372</v>
      </c>
      <c r="F26" s="24">
        <v>1189374</v>
      </c>
      <c r="G26" s="24">
        <v>897687</v>
      </c>
      <c r="H26" s="24">
        <v>138024</v>
      </c>
      <c r="I26" s="24">
        <v>444732</v>
      </c>
      <c r="J26" s="24">
        <v>1190268</v>
      </c>
      <c r="K26" s="24">
        <v>416965</v>
      </c>
      <c r="L26" s="24">
        <f>C11+B11+D11+E11+F11+G11+H11+I11+J11+K11+B26+C26+D26+E26+F26+G26+H26+I26+J26+K26</f>
        <v>19138332</v>
      </c>
    </row>
    <row r="27" spans="1:12" s="9" customFormat="1" ht="12.75" customHeight="1">
      <c r="A27" s="21" t="s">
        <v>10</v>
      </c>
      <c r="B27" s="25">
        <f aca="true" t="shared" si="8" ref="B27:L27">B26/B28*100</f>
        <v>57.62451143973853</v>
      </c>
      <c r="C27" s="25">
        <f t="shared" si="8"/>
        <v>63.38259510937829</v>
      </c>
      <c r="D27" s="25">
        <f t="shared" si="8"/>
        <v>51.12225342853704</v>
      </c>
      <c r="E27" s="25">
        <f t="shared" si="8"/>
        <v>39.9624408818328</v>
      </c>
      <c r="F27" s="25">
        <f t="shared" si="8"/>
        <v>47.770705241798794</v>
      </c>
      <c r="G27" s="25">
        <f t="shared" si="8"/>
        <v>47.40286417354019</v>
      </c>
      <c r="H27" s="25">
        <f t="shared" si="8"/>
        <v>46.41599661020369</v>
      </c>
      <c r="I27" s="25">
        <f t="shared" si="8"/>
        <v>49.14980383488976</v>
      </c>
      <c r="J27" s="25">
        <f t="shared" si="8"/>
        <v>50.577774076186124</v>
      </c>
      <c r="K27" s="25">
        <f t="shared" si="8"/>
        <v>55.204558664069936</v>
      </c>
      <c r="L27" s="25">
        <f t="shared" si="8"/>
        <v>59.25906522102817</v>
      </c>
    </row>
    <row r="28" spans="1:12" s="8" customFormat="1" ht="12.75" customHeight="1">
      <c r="A28" s="20" t="s">
        <v>13</v>
      </c>
      <c r="B28" s="24">
        <f aca="true" t="shared" si="9" ref="B28:L28">B24+B26</f>
        <v>875020</v>
      </c>
      <c r="C28" s="24">
        <f t="shared" si="9"/>
        <v>2846223</v>
      </c>
      <c r="D28" s="24">
        <f t="shared" si="9"/>
        <v>681486</v>
      </c>
      <c r="E28" s="24">
        <f t="shared" si="9"/>
        <v>173593</v>
      </c>
      <c r="F28" s="24">
        <f t="shared" si="9"/>
        <v>2489756</v>
      </c>
      <c r="G28" s="24">
        <f t="shared" si="9"/>
        <v>1893740</v>
      </c>
      <c r="H28" s="24">
        <f t="shared" si="9"/>
        <v>297363</v>
      </c>
      <c r="I28" s="24">
        <f t="shared" si="9"/>
        <v>904850</v>
      </c>
      <c r="J28" s="24">
        <f t="shared" si="9"/>
        <v>2353342</v>
      </c>
      <c r="K28" s="24">
        <f t="shared" si="9"/>
        <v>755309</v>
      </c>
      <c r="L28" s="24">
        <f t="shared" si="9"/>
        <v>32296041</v>
      </c>
    </row>
    <row r="29" spans="1:12" s="8" customFormat="1" ht="12.75" customHeight="1">
      <c r="A29" s="20" t="s">
        <v>14</v>
      </c>
      <c r="B29" s="24">
        <v>28789</v>
      </c>
      <c r="C29" s="24">
        <v>46282</v>
      </c>
      <c r="D29" s="24">
        <v>17105</v>
      </c>
      <c r="E29" s="24">
        <v>4891</v>
      </c>
      <c r="F29" s="24">
        <v>47133</v>
      </c>
      <c r="G29" s="24">
        <v>36466</v>
      </c>
      <c r="H29" s="24">
        <v>9098</v>
      </c>
      <c r="I29" s="24">
        <v>24959</v>
      </c>
      <c r="J29" s="24">
        <v>51298</v>
      </c>
      <c r="K29" s="24">
        <v>13483</v>
      </c>
      <c r="L29" s="24">
        <f>C14+B14+D14+E14+F14+G14+H14+I14+J14+K14+B29+C29+D29+E29+F29+G29+H29+I29+J29+K29</f>
        <v>733645</v>
      </c>
    </row>
    <row r="30" spans="1:12" s="9" customFormat="1" ht="12">
      <c r="A30" s="21" t="s">
        <v>15</v>
      </c>
      <c r="B30" s="25">
        <f aca="true" t="shared" si="10" ref="B30:L30">B29/B22*100</f>
        <v>3.185296893480813</v>
      </c>
      <c r="C30" s="25">
        <f t="shared" si="10"/>
        <v>1.6000663784505127</v>
      </c>
      <c r="D30" s="25">
        <f t="shared" si="10"/>
        <v>2.4484999091027513</v>
      </c>
      <c r="E30" s="25">
        <f t="shared" si="10"/>
        <v>2.7403016516886667</v>
      </c>
      <c r="F30" s="25">
        <f t="shared" si="10"/>
        <v>1.8579421082693857</v>
      </c>
      <c r="G30" s="25">
        <f t="shared" si="10"/>
        <v>1.8892685340372455</v>
      </c>
      <c r="H30" s="25">
        <f t="shared" si="10"/>
        <v>2.9687301157406654</v>
      </c>
      <c r="I30" s="25">
        <f t="shared" si="10"/>
        <v>2.6843147356069905</v>
      </c>
      <c r="J30" s="25">
        <f t="shared" si="10"/>
        <v>2.133292301550336</v>
      </c>
      <c r="K30" s="25">
        <f t="shared" si="10"/>
        <v>1.7537903620224977</v>
      </c>
      <c r="L30" s="25">
        <f t="shared" si="10"/>
        <v>2.221182477628545</v>
      </c>
    </row>
    <row r="31" spans="1:12" s="8" customFormat="1" ht="12">
      <c r="A31" s="20" t="s">
        <v>16</v>
      </c>
      <c r="B31" s="24">
        <v>16919</v>
      </c>
      <c r="C31" s="24">
        <v>23001</v>
      </c>
      <c r="D31" s="24">
        <v>7788</v>
      </c>
      <c r="E31" s="24">
        <v>2123</v>
      </c>
      <c r="F31" s="24">
        <v>20316</v>
      </c>
      <c r="G31" s="24">
        <v>15644</v>
      </c>
      <c r="H31" s="24">
        <v>3293</v>
      </c>
      <c r="I31" s="24">
        <v>10964</v>
      </c>
      <c r="J31" s="24">
        <v>16912</v>
      </c>
      <c r="K31" s="24">
        <v>5572</v>
      </c>
      <c r="L31" s="24">
        <f>C16+B16+D16+E16+F16+G16+H16+I16+J16+K16+B31+C31+D31+E31+F31+G31+H31+I31+J31+K31</f>
        <v>425694</v>
      </c>
    </row>
    <row r="32" spans="1:12" s="9" customFormat="1" ht="12" customHeight="1">
      <c r="A32" s="22" t="s">
        <v>17</v>
      </c>
      <c r="B32" s="26">
        <f aca="true" t="shared" si="11" ref="B32:L32">B31/B29*100</f>
        <v>58.76897426100247</v>
      </c>
      <c r="C32" s="26">
        <f t="shared" si="11"/>
        <v>49.697506590035005</v>
      </c>
      <c r="D32" s="26">
        <f t="shared" si="11"/>
        <v>45.53054662379421</v>
      </c>
      <c r="E32" s="26">
        <f t="shared" si="11"/>
        <v>43.40625638928645</v>
      </c>
      <c r="F32" s="26">
        <f t="shared" si="11"/>
        <v>43.10355801667621</v>
      </c>
      <c r="G32" s="26">
        <f t="shared" si="11"/>
        <v>42.90023583612132</v>
      </c>
      <c r="H32" s="26">
        <f t="shared" si="11"/>
        <v>36.1947680808969</v>
      </c>
      <c r="I32" s="26">
        <f t="shared" si="11"/>
        <v>43.928041988861736</v>
      </c>
      <c r="J32" s="26">
        <f t="shared" si="11"/>
        <v>32.968146906312136</v>
      </c>
      <c r="K32" s="26">
        <f t="shared" si="11"/>
        <v>41.32611436623897</v>
      </c>
      <c r="L32" s="26">
        <f t="shared" si="11"/>
        <v>58.02452139658827</v>
      </c>
    </row>
    <row r="33" spans="1:14" ht="12">
      <c r="A33" s="23" t="s">
        <v>29</v>
      </c>
      <c r="B33" s="12" t="s">
        <v>30</v>
      </c>
      <c r="C33" s="13"/>
      <c r="D33" s="14"/>
      <c r="E33" s="14"/>
      <c r="F33" s="14"/>
      <c r="G33" s="14"/>
      <c r="H33" s="6"/>
      <c r="I33" s="6"/>
      <c r="J33" s="6"/>
      <c r="K33" s="6"/>
      <c r="L33" s="6"/>
      <c r="M33" s="7"/>
      <c r="N33" s="7"/>
    </row>
  </sheetData>
  <mergeCells count="12">
    <mergeCell ref="A19:A20"/>
    <mergeCell ref="B19:B20"/>
    <mergeCell ref="C19:C20"/>
    <mergeCell ref="D19:D20"/>
    <mergeCell ref="E19:E20"/>
    <mergeCell ref="F19:F20"/>
    <mergeCell ref="G19:G20"/>
    <mergeCell ref="L19:L20"/>
    <mergeCell ref="H19:H20"/>
    <mergeCell ref="I19:I20"/>
    <mergeCell ref="J19:J20"/>
    <mergeCell ref="K19:K20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2003-04-29T08:05:29Z</dcterms:modified>
  <cp:category/>
  <cp:version/>
  <cp:contentType/>
  <cp:contentStatus/>
</cp:coreProperties>
</file>