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REFER05" sheetId="1" r:id="rId1"/>
  </sheets>
  <definedNames/>
  <calcPr fullCalcOnLoad="1"/>
</workbook>
</file>

<file path=xl/sharedStrings.xml><?xml version="1.0" encoding="utf-8"?>
<sst xmlns="http://schemas.openxmlformats.org/spreadsheetml/2006/main" count="209" uniqueCount="42">
  <si>
    <t>Lista</t>
  </si>
  <si>
    <t>Valle D'Aosta</t>
  </si>
  <si>
    <t>Piemonte</t>
  </si>
  <si>
    <t>Lombardia</t>
  </si>
  <si>
    <t>Trentino- Alto A.</t>
  </si>
  <si>
    <t>Veneto</t>
  </si>
  <si>
    <t>Friuli- V.Giulia</t>
  </si>
  <si>
    <t>Liguria</t>
  </si>
  <si>
    <t>Emilia-Romagna</t>
  </si>
  <si>
    <t>Toscana</t>
  </si>
  <si>
    <t>Umbria</t>
  </si>
  <si>
    <t>A.A.</t>
  </si>
  <si>
    <t>V.G.</t>
  </si>
  <si>
    <t>Romagna</t>
  </si>
  <si>
    <t>Elettori</t>
  </si>
  <si>
    <t>Votanti</t>
  </si>
  <si>
    <t>%</t>
  </si>
  <si>
    <t>Voti favorevoli</t>
  </si>
  <si>
    <t>Voti contrari</t>
  </si>
  <si>
    <t>Totale voti validi</t>
  </si>
  <si>
    <t>Voti non validi</t>
  </si>
  <si>
    <t>% sui votanti</t>
  </si>
  <si>
    <t>di cui schede bianche</t>
  </si>
  <si>
    <t>% sui 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</si>
  <si>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</si>
  <si>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</si>
  <si>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</si>
  <si>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</si>
  <si>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</si>
  <si>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</si>
  <si>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</si>
  <si>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</si>
  <si>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</si>
  <si>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</si>
  <si>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Riepilogo Nazionale</t>
  </si>
  <si>
    <t>nazionale</t>
  </si>
  <si>
    <t>Referendum popolare, 12 e 13 Giugno 2005.</t>
  </si>
  <si>
    <r>
      <t>Fonte</t>
    </r>
    <r>
      <rPr>
        <sz val="9"/>
        <rFont val="Times New Roman"/>
        <family val="1"/>
      </rPr>
      <t>: Dati provvisori forniti dal Ministero dell'Interno - Direzione centrale per i servizi elettorali</t>
    </r>
  </si>
  <si>
    <t>Referendum popolare abrogativo del 12 e 13 Giugno 2005, n. 1 : "Limite alla ricerca clinica e sperimentale sugli embrioni".</t>
  </si>
  <si>
    <t>Referendum popolare abrogativo del 12 e 13 Giugno 2005, n. 2 : "Norme sui limiti all'accesso".</t>
  </si>
  <si>
    <t>Referendum popolare abrogativo del 12 e 13 Giugno 2005, n. 3 : "Norme su finalità, diritti soggetti coinvolti e limiti all'accesso".</t>
  </si>
  <si>
    <t>Referendum popolare abrogativo del 12 e 13 Giugno 2005, n. 4 : "Divieto di fecondazione eterologa".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</si>
</sst>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  <numFmt numFmtId="171" formatCode="#,##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1" fontId="5" fillId="0" borderId="0" xfId="16" applyFont="1" applyAlignment="1">
      <alignment/>
    </xf>
    <xf numFmtId="41" fontId="5" fillId="0" borderId="0" xfId="16" applyFont="1" applyAlignment="1">
      <alignment/>
    </xf>
    <xf numFmtId="41" fontId="5" fillId="0" borderId="0" xfId="16" applyFont="1" applyAlignment="1">
      <alignment horizontal="center"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170" fontId="6" fillId="0" borderId="1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170" fontId="6" fillId="0" borderId="0" xfId="0" applyNumberFormat="1" applyFont="1" applyAlignment="1">
      <alignment horizontal="left"/>
    </xf>
    <xf numFmtId="170" fontId="6" fillId="0" borderId="1" xfId="0" applyNumberFormat="1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3" fontId="5" fillId="0" borderId="0" xfId="16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171" fontId="5" fillId="0" borderId="0" xfId="0" applyNumberFormat="1" applyFont="1" applyAlignment="1">
      <alignment horizontal="right" indent="1"/>
    </xf>
    <xf numFmtId="171" fontId="5" fillId="0" borderId="1" xfId="0" applyNumberFormat="1" applyFont="1" applyBorder="1" applyAlignment="1">
      <alignment horizontal="right" indent="1"/>
    </xf>
    <xf numFmtId="170" fontId="5" fillId="0" borderId="0" xfId="0" applyNumberFormat="1" applyFont="1" applyAlignment="1">
      <alignment horizontal="right" indent="1"/>
    </xf>
    <xf numFmtId="170" fontId="5" fillId="0" borderId="1" xfId="0" applyNumberFormat="1" applyFont="1" applyBorder="1" applyAlignment="1">
      <alignment horizontal="right" indent="1"/>
    </xf>
    <xf numFmtId="171" fontId="5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workbookViewId="0" topLeftCell="A1">
      <selection activeCell="L28" sqref="L28"/>
    </sheetView>
  </sheetViews>
  <sheetFormatPr defaultColWidth="9.33203125" defaultRowHeight="12.75"/>
  <cols>
    <col min="1" max="1" width="21.83203125" style="2" customWidth="1"/>
    <col min="2" max="11" width="12.33203125" style="2" customWidth="1"/>
    <col min="12" max="12" width="12.33203125" style="3" customWidth="1"/>
    <col min="13" max="13" width="12.16015625" style="2" customWidth="1"/>
    <col min="14" max="16384" width="9.33203125" style="2" customWidth="1"/>
  </cols>
  <sheetData>
    <row r="1" ht="18.75">
      <c r="A1" s="1" t="s">
        <v>36</v>
      </c>
    </row>
    <row r="2" ht="12">
      <c r="A2" s="4"/>
    </row>
    <row r="3" ht="12">
      <c r="A3" s="4"/>
    </row>
    <row r="4" spans="1:14" s="5" customFormat="1" ht="12">
      <c r="A4" s="5" t="s">
        <v>38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9"/>
      <c r="N4" s="9"/>
    </row>
    <row r="5" spans="1:14" ht="12">
      <c r="A5" s="42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11"/>
      <c r="M5" s="12"/>
      <c r="N5" s="12"/>
    </row>
    <row r="6" spans="1:14" ht="12">
      <c r="A6" s="43"/>
      <c r="B6" s="41"/>
      <c r="C6" s="41"/>
      <c r="D6" s="41"/>
      <c r="E6" s="41" t="s">
        <v>11</v>
      </c>
      <c r="F6" s="41"/>
      <c r="G6" s="41" t="s">
        <v>12</v>
      </c>
      <c r="H6" s="41"/>
      <c r="I6" s="41" t="s">
        <v>13</v>
      </c>
      <c r="J6" s="41"/>
      <c r="K6" s="41"/>
      <c r="L6" s="11"/>
      <c r="M6" s="12"/>
      <c r="N6" s="12"/>
    </row>
    <row r="7" spans="1:14" s="13" customFormat="1" ht="12">
      <c r="A7" s="4" t="s">
        <v>14</v>
      </c>
      <c r="B7" s="33">
        <v>100402</v>
      </c>
      <c r="C7" s="33">
        <v>3524793</v>
      </c>
      <c r="D7" s="33">
        <v>7435867</v>
      </c>
      <c r="E7" s="33">
        <v>752416</v>
      </c>
      <c r="F7" s="33">
        <v>3710153</v>
      </c>
      <c r="G7" s="33">
        <v>983782</v>
      </c>
      <c r="H7" s="33">
        <v>1341470</v>
      </c>
      <c r="I7" s="33">
        <v>3348058</v>
      </c>
      <c r="J7" s="33">
        <v>2939982</v>
      </c>
      <c r="K7" s="33">
        <v>690981</v>
      </c>
      <c r="L7" s="14"/>
      <c r="M7" s="15"/>
      <c r="N7" s="15"/>
    </row>
    <row r="8" spans="1:14" ht="12">
      <c r="A8" s="4" t="s">
        <v>15</v>
      </c>
      <c r="B8" s="33">
        <v>26591</v>
      </c>
      <c r="C8" s="33">
        <v>1062340</v>
      </c>
      <c r="D8" s="33">
        <v>1988982</v>
      </c>
      <c r="E8" s="33">
        <v>156004</v>
      </c>
      <c r="F8" s="33">
        <v>943756</v>
      </c>
      <c r="G8" s="33">
        <v>297506</v>
      </c>
      <c r="H8" s="33">
        <v>457159</v>
      </c>
      <c r="I8" s="33">
        <v>1392557</v>
      </c>
      <c r="J8" s="33">
        <v>1169101</v>
      </c>
      <c r="K8" s="33">
        <v>205658</v>
      </c>
      <c r="L8" s="11"/>
      <c r="M8" s="12"/>
      <c r="N8" s="12"/>
    </row>
    <row r="9" spans="1:14" s="17" customFormat="1" ht="12">
      <c r="A9" s="16" t="s">
        <v>16</v>
      </c>
      <c r="B9" s="37">
        <f>B8/B7*100</f>
        <v>26.484532180633853</v>
      </c>
      <c r="C9" s="37">
        <f aca="true" t="shared" si="0" ref="C9:K9">C8/C7*100</f>
        <v>30.139074833614345</v>
      </c>
      <c r="D9" s="37">
        <f t="shared" si="0"/>
        <v>26.748488105018552</v>
      </c>
      <c r="E9" s="37">
        <f t="shared" si="0"/>
        <v>20.73374303576745</v>
      </c>
      <c r="F9" s="37">
        <f t="shared" si="0"/>
        <v>25.4371180918954</v>
      </c>
      <c r="G9" s="37">
        <f t="shared" si="0"/>
        <v>30.24104933816638</v>
      </c>
      <c r="H9" s="37">
        <f t="shared" si="0"/>
        <v>34.07895815784177</v>
      </c>
      <c r="I9" s="37">
        <f t="shared" si="0"/>
        <v>41.59297718259361</v>
      </c>
      <c r="J9" s="37">
        <f t="shared" si="0"/>
        <v>39.76558359881115</v>
      </c>
      <c r="K9" s="37">
        <f t="shared" si="0"/>
        <v>29.76319175201634</v>
      </c>
      <c r="L9" s="18"/>
      <c r="M9" s="19"/>
      <c r="N9" s="19"/>
    </row>
    <row r="10" spans="1:14" ht="12">
      <c r="A10" s="4" t="s">
        <v>17</v>
      </c>
      <c r="B10" s="33">
        <v>22691</v>
      </c>
      <c r="C10" s="33">
        <v>898366</v>
      </c>
      <c r="D10" s="33">
        <v>1692340</v>
      </c>
      <c r="E10" s="33">
        <v>126142</v>
      </c>
      <c r="F10" s="33">
        <v>783956</v>
      </c>
      <c r="G10" s="33">
        <v>251356</v>
      </c>
      <c r="H10" s="33">
        <v>408068</v>
      </c>
      <c r="I10" s="33">
        <v>1243677</v>
      </c>
      <c r="J10" s="33">
        <v>1054382</v>
      </c>
      <c r="K10" s="33">
        <v>177888</v>
      </c>
      <c r="L10" s="11"/>
      <c r="M10" s="12"/>
      <c r="N10" s="12"/>
    </row>
    <row r="11" spans="1:14" s="17" customFormat="1" ht="12">
      <c r="A11" s="16" t="s">
        <v>16</v>
      </c>
      <c r="B11" s="37">
        <f>B10/B14*100</f>
        <v>89.36631089756213</v>
      </c>
      <c r="C11" s="37">
        <f aca="true" t="shared" si="1" ref="C11:K11">C10/C14*100</f>
        <v>87.87273230569991</v>
      </c>
      <c r="D11" s="37">
        <f t="shared" si="1"/>
        <v>87.86155136895269</v>
      </c>
      <c r="E11" s="37">
        <f t="shared" si="1"/>
        <v>84.01121552591093</v>
      </c>
      <c r="F11" s="37">
        <f t="shared" si="1"/>
        <v>86.09536695267893</v>
      </c>
      <c r="G11" s="37">
        <f t="shared" si="1"/>
        <v>87.32915025049857</v>
      </c>
      <c r="H11" s="37">
        <f t="shared" si="1"/>
        <v>92.01725487012621</v>
      </c>
      <c r="I11" s="37">
        <f t="shared" si="1"/>
        <v>91.94754671394372</v>
      </c>
      <c r="J11" s="37">
        <f t="shared" si="1"/>
        <v>92.83901700257988</v>
      </c>
      <c r="K11" s="37">
        <f t="shared" si="1"/>
        <v>90.0940505553389</v>
      </c>
      <c r="L11" s="18"/>
      <c r="M11" s="19"/>
      <c r="N11" s="19"/>
    </row>
    <row r="12" spans="1:11" ht="12">
      <c r="A12" s="4" t="s">
        <v>18</v>
      </c>
      <c r="B12" s="33">
        <v>2700</v>
      </c>
      <c r="C12" s="33">
        <v>123983</v>
      </c>
      <c r="D12" s="33">
        <v>233804</v>
      </c>
      <c r="E12" s="33">
        <v>24007</v>
      </c>
      <c r="F12" s="33">
        <v>126611</v>
      </c>
      <c r="G12" s="33">
        <v>36470</v>
      </c>
      <c r="H12" s="33">
        <v>35401</v>
      </c>
      <c r="I12" s="33">
        <v>108917</v>
      </c>
      <c r="J12" s="33">
        <v>81328</v>
      </c>
      <c r="K12" s="33">
        <v>19559</v>
      </c>
    </row>
    <row r="13" spans="1:14" s="17" customFormat="1" ht="12">
      <c r="A13" s="16" t="s">
        <v>16</v>
      </c>
      <c r="B13" s="37">
        <f>B12/B14*100</f>
        <v>10.63368910243787</v>
      </c>
      <c r="C13" s="37">
        <f aca="true" t="shared" si="2" ref="C13:K13">C12/C14*100</f>
        <v>12.127267694300087</v>
      </c>
      <c r="D13" s="37">
        <f t="shared" si="2"/>
        <v>12.138448631047314</v>
      </c>
      <c r="E13" s="37">
        <f t="shared" si="2"/>
        <v>15.988784474089071</v>
      </c>
      <c r="F13" s="37">
        <f t="shared" si="2"/>
        <v>13.904633047321067</v>
      </c>
      <c r="G13" s="37">
        <f t="shared" si="2"/>
        <v>12.670849749501434</v>
      </c>
      <c r="H13" s="37">
        <f t="shared" si="2"/>
        <v>7.98274512987379</v>
      </c>
      <c r="I13" s="37">
        <f t="shared" si="2"/>
        <v>8.052453286056274</v>
      </c>
      <c r="J13" s="37">
        <f t="shared" si="2"/>
        <v>7.160982997420116</v>
      </c>
      <c r="K13" s="37">
        <f t="shared" si="2"/>
        <v>9.9059494446611</v>
      </c>
      <c r="L13" s="18"/>
      <c r="M13" s="19"/>
      <c r="N13" s="19"/>
    </row>
    <row r="14" spans="1:14" ht="12">
      <c r="A14" s="4" t="s">
        <v>19</v>
      </c>
      <c r="B14" s="34">
        <f>B10+B12</f>
        <v>25391</v>
      </c>
      <c r="C14" s="34">
        <f aca="true" t="shared" si="3" ref="C14:K14">C10+C12</f>
        <v>1022349</v>
      </c>
      <c r="D14" s="34">
        <f t="shared" si="3"/>
        <v>1926144</v>
      </c>
      <c r="E14" s="34">
        <f t="shared" si="3"/>
        <v>150149</v>
      </c>
      <c r="F14" s="34">
        <f t="shared" si="3"/>
        <v>910567</v>
      </c>
      <c r="G14" s="34">
        <f t="shared" si="3"/>
        <v>287826</v>
      </c>
      <c r="H14" s="34">
        <f t="shared" si="3"/>
        <v>443469</v>
      </c>
      <c r="I14" s="34">
        <f t="shared" si="3"/>
        <v>1352594</v>
      </c>
      <c r="J14" s="34">
        <f t="shared" si="3"/>
        <v>1135710</v>
      </c>
      <c r="K14" s="34">
        <f t="shared" si="3"/>
        <v>197447</v>
      </c>
      <c r="L14" s="11"/>
      <c r="M14" s="12"/>
      <c r="N14" s="12"/>
    </row>
    <row r="15" spans="1:14" ht="12">
      <c r="A15" s="4" t="s">
        <v>20</v>
      </c>
      <c r="B15" s="34">
        <v>1200</v>
      </c>
      <c r="C15" s="34">
        <v>39991</v>
      </c>
      <c r="D15" s="34">
        <v>62838</v>
      </c>
      <c r="E15" s="34">
        <v>5855</v>
      </c>
      <c r="F15" s="34">
        <v>33189</v>
      </c>
      <c r="G15" s="34">
        <v>9680</v>
      </c>
      <c r="H15" s="34">
        <v>13690</v>
      </c>
      <c r="I15" s="34">
        <v>39963</v>
      </c>
      <c r="J15" s="34">
        <v>33391</v>
      </c>
      <c r="K15" s="34">
        <v>8211</v>
      </c>
      <c r="N15" s="12"/>
    </row>
    <row r="16" spans="1:14" s="17" customFormat="1" ht="12">
      <c r="A16" s="16" t="s">
        <v>21</v>
      </c>
      <c r="B16" s="37">
        <f>B15/B8*100</f>
        <v>4.512805084427061</v>
      </c>
      <c r="C16" s="37">
        <f aca="true" t="shared" si="4" ref="C16:K16">C15/C8*100</f>
        <v>3.7644257017527347</v>
      </c>
      <c r="D16" s="37">
        <f t="shared" si="4"/>
        <v>3.1593046090914854</v>
      </c>
      <c r="E16" s="37">
        <f t="shared" si="4"/>
        <v>3.753108894643727</v>
      </c>
      <c r="F16" s="37">
        <f t="shared" si="4"/>
        <v>3.516692874005569</v>
      </c>
      <c r="G16" s="37">
        <f t="shared" si="4"/>
        <v>3.253715891444206</v>
      </c>
      <c r="H16" s="37">
        <f t="shared" si="4"/>
        <v>2.9945817538318176</v>
      </c>
      <c r="I16" s="37">
        <f t="shared" si="4"/>
        <v>2.869756857349466</v>
      </c>
      <c r="J16" s="37">
        <f t="shared" si="4"/>
        <v>2.856126202954236</v>
      </c>
      <c r="K16" s="37">
        <f t="shared" si="4"/>
        <v>3.9925507395773567</v>
      </c>
      <c r="L16" s="18"/>
      <c r="M16" s="19"/>
      <c r="N16" s="19"/>
    </row>
    <row r="17" spans="1:14" ht="12">
      <c r="A17" s="4" t="s">
        <v>22</v>
      </c>
      <c r="B17" s="34">
        <v>899</v>
      </c>
      <c r="C17" s="34">
        <v>27595</v>
      </c>
      <c r="D17" s="34">
        <v>44787</v>
      </c>
      <c r="E17" s="34">
        <v>4524</v>
      </c>
      <c r="F17" s="34">
        <v>24842</v>
      </c>
      <c r="G17" s="34">
        <v>6940</v>
      </c>
      <c r="H17" s="34">
        <v>9738</v>
      </c>
      <c r="I17" s="34">
        <v>30116</v>
      </c>
      <c r="J17" s="34">
        <v>24771</v>
      </c>
      <c r="K17" s="34">
        <v>5605</v>
      </c>
      <c r="L17" s="11"/>
      <c r="M17" s="12"/>
      <c r="N17" s="12"/>
    </row>
    <row r="18" spans="1:14" s="17" customFormat="1" ht="12">
      <c r="A18" s="20" t="s">
        <v>23</v>
      </c>
      <c r="B18" s="36">
        <f>B17/B15*100</f>
        <v>74.91666666666667</v>
      </c>
      <c r="C18" s="36">
        <f aca="true" t="shared" si="5" ref="C18:K18">C17/C15*100</f>
        <v>69.00302568077818</v>
      </c>
      <c r="D18" s="36">
        <f t="shared" si="5"/>
        <v>71.2737515516089</v>
      </c>
      <c r="E18" s="36">
        <f t="shared" si="5"/>
        <v>77.26729291204099</v>
      </c>
      <c r="F18" s="36">
        <f t="shared" si="5"/>
        <v>74.85010093705746</v>
      </c>
      <c r="G18" s="36">
        <f t="shared" si="5"/>
        <v>71.69421487603306</v>
      </c>
      <c r="H18" s="36">
        <f t="shared" si="5"/>
        <v>71.13221329437546</v>
      </c>
      <c r="I18" s="36">
        <f t="shared" si="5"/>
        <v>75.35970772964993</v>
      </c>
      <c r="J18" s="36">
        <f t="shared" si="5"/>
        <v>74.18466053727052</v>
      </c>
      <c r="K18" s="36">
        <f t="shared" si="5"/>
        <v>68.26208744367312</v>
      </c>
      <c r="L18" s="21"/>
      <c r="M18" s="19"/>
      <c r="N18" s="19"/>
    </row>
    <row r="19" spans="1:14" ht="12">
      <c r="A19" s="22"/>
      <c r="B19" s="22"/>
      <c r="C19" s="22"/>
      <c r="D19" s="23"/>
      <c r="E19" s="24"/>
      <c r="F19" s="24"/>
      <c r="G19" s="24"/>
      <c r="H19" s="24"/>
      <c r="I19" s="24"/>
      <c r="J19" s="24"/>
      <c r="K19" s="24"/>
      <c r="L19" s="11"/>
      <c r="M19" s="12"/>
      <c r="N19" s="12"/>
    </row>
    <row r="20" spans="1:12" ht="12">
      <c r="A20" s="40"/>
      <c r="B20" s="40" t="s">
        <v>24</v>
      </c>
      <c r="C20" s="40" t="s">
        <v>25</v>
      </c>
      <c r="D20" s="40" t="s">
        <v>26</v>
      </c>
      <c r="E20" s="40" t="s">
        <v>27</v>
      </c>
      <c r="F20" s="40" t="s">
        <v>28</v>
      </c>
      <c r="G20" s="40" t="s">
        <v>29</v>
      </c>
      <c r="H20" s="40" t="s">
        <v>30</v>
      </c>
      <c r="I20" s="40" t="s">
        <v>31</v>
      </c>
      <c r="J20" s="40" t="s">
        <v>32</v>
      </c>
      <c r="K20" s="40" t="s">
        <v>33</v>
      </c>
      <c r="L20" s="40" t="s">
        <v>34</v>
      </c>
    </row>
    <row r="21" spans="1:12" ht="1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 t="s">
        <v>35</v>
      </c>
    </row>
    <row r="22" spans="1:12" ht="12">
      <c r="A22" s="4" t="s">
        <v>14</v>
      </c>
      <c r="B22" s="34">
        <v>1219342</v>
      </c>
      <c r="C22" s="34">
        <v>4390682</v>
      </c>
      <c r="D22" s="34">
        <v>1058069</v>
      </c>
      <c r="E22" s="34">
        <v>264592</v>
      </c>
      <c r="F22" s="34">
        <v>4551112</v>
      </c>
      <c r="G22" s="34">
        <v>3266781</v>
      </c>
      <c r="H22" s="34">
        <v>482296</v>
      </c>
      <c r="I22" s="34">
        <v>1593533</v>
      </c>
      <c r="J22" s="34">
        <v>4034721</v>
      </c>
      <c r="K22" s="34">
        <v>1377713</v>
      </c>
      <c r="L22" s="34">
        <f>K22+J22+I22+H22+G22+F22+E22+D22+C22+B22+K7+J7+I7+H7+G7+F7+E7+D7+C7+B7</f>
        <v>47066745</v>
      </c>
    </row>
    <row r="23" spans="1:14" ht="12">
      <c r="A23" s="4" t="s">
        <v>15</v>
      </c>
      <c r="B23" s="34">
        <v>327229</v>
      </c>
      <c r="C23" s="34">
        <v>1381653</v>
      </c>
      <c r="D23" s="34">
        <v>245674</v>
      </c>
      <c r="E23" s="34">
        <v>47677</v>
      </c>
      <c r="F23" s="34">
        <v>712708</v>
      </c>
      <c r="G23" s="34">
        <v>501710</v>
      </c>
      <c r="H23" s="34">
        <v>76995</v>
      </c>
      <c r="I23" s="34">
        <v>202566</v>
      </c>
      <c r="J23" s="34">
        <v>636108</v>
      </c>
      <c r="K23" s="34">
        <v>374162</v>
      </c>
      <c r="L23" s="34">
        <f>K23+J23+I23+H23+G23+F23+E23+D23+C23+B23+K8+J8+I8+H8+G8+F8+E8+D8+C8+B8</f>
        <v>12206136</v>
      </c>
      <c r="M23" s="25"/>
      <c r="N23" s="25"/>
    </row>
    <row r="24" spans="1:21" s="17" customFormat="1" ht="12">
      <c r="A24" s="16" t="s">
        <v>16</v>
      </c>
      <c r="B24" s="37">
        <f aca="true" t="shared" si="6" ref="B24:L24">B23/B22*100</f>
        <v>26.836523305192472</v>
      </c>
      <c r="C24" s="37">
        <f t="shared" si="6"/>
        <v>31.46784485872582</v>
      </c>
      <c r="D24" s="37">
        <f t="shared" si="6"/>
        <v>23.219090626414722</v>
      </c>
      <c r="E24" s="37">
        <f t="shared" si="6"/>
        <v>18.01906331257181</v>
      </c>
      <c r="F24" s="37">
        <f t="shared" si="6"/>
        <v>15.66008483201468</v>
      </c>
      <c r="G24" s="37">
        <f t="shared" si="6"/>
        <v>15.357931860139997</v>
      </c>
      <c r="H24" s="37">
        <f t="shared" si="6"/>
        <v>15.964262610513046</v>
      </c>
      <c r="I24" s="37">
        <f t="shared" si="6"/>
        <v>12.711754322000235</v>
      </c>
      <c r="J24" s="37">
        <f t="shared" si="6"/>
        <v>15.765848493613314</v>
      </c>
      <c r="K24" s="37">
        <f t="shared" si="6"/>
        <v>27.158196228096855</v>
      </c>
      <c r="L24" s="37">
        <f>L23/L22*100</f>
        <v>25.933673552313845</v>
      </c>
      <c r="M24" s="39"/>
      <c r="N24" s="39"/>
      <c r="O24" s="39"/>
      <c r="P24" s="39"/>
      <c r="Q24" s="39"/>
      <c r="R24" s="39"/>
      <c r="S24" s="39"/>
      <c r="T24" s="39"/>
      <c r="U24" s="39"/>
    </row>
    <row r="25" spans="1:13" ht="12">
      <c r="A25" s="4" t="s">
        <v>17</v>
      </c>
      <c r="B25" s="34">
        <v>276359</v>
      </c>
      <c r="C25" s="34">
        <v>1219387</v>
      </c>
      <c r="D25" s="34">
        <v>203954</v>
      </c>
      <c r="E25" s="34">
        <v>38487</v>
      </c>
      <c r="F25" s="34">
        <v>605168</v>
      </c>
      <c r="G25" s="34">
        <v>422614</v>
      </c>
      <c r="H25" s="34">
        <v>64071</v>
      </c>
      <c r="I25" s="34">
        <v>169065</v>
      </c>
      <c r="J25" s="34">
        <v>511764</v>
      </c>
      <c r="K25" s="34">
        <v>320542</v>
      </c>
      <c r="L25" s="34">
        <f>K25+J25+I25+H25+G25+F25+E25+D25+C25+B25+K10+J10+I10+H10+G10+F10+E10+D10+C10+B10</f>
        <v>10490277</v>
      </c>
      <c r="M25" s="25"/>
    </row>
    <row r="26" spans="1:12" s="17" customFormat="1" ht="12">
      <c r="A26" s="16" t="s">
        <v>16</v>
      </c>
      <c r="B26" s="37">
        <f>B25/B29*100</f>
        <v>88.57376366142111</v>
      </c>
      <c r="C26" s="37">
        <f aca="true" t="shared" si="7" ref="C26:L26">C25/C29*100</f>
        <v>90.7702076407385</v>
      </c>
      <c r="D26" s="37">
        <f t="shared" si="7"/>
        <v>87.99123340624448</v>
      </c>
      <c r="E26" s="37">
        <f t="shared" si="7"/>
        <v>86.71563436450893</v>
      </c>
      <c r="F26" s="37">
        <f t="shared" si="7"/>
        <v>88.88288341215521</v>
      </c>
      <c r="G26" s="37">
        <f t="shared" si="7"/>
        <v>88.03229549208757</v>
      </c>
      <c r="H26" s="37">
        <f t="shared" si="7"/>
        <v>88.46530894028305</v>
      </c>
      <c r="I26" s="37">
        <f t="shared" si="7"/>
        <v>88.83243396613055</v>
      </c>
      <c r="J26" s="37">
        <f t="shared" si="7"/>
        <v>85.31020893969854</v>
      </c>
      <c r="K26" s="37">
        <f t="shared" si="7"/>
        <v>89.7178107804007</v>
      </c>
      <c r="L26" s="37">
        <f t="shared" si="7"/>
        <v>89.17239407785131</v>
      </c>
    </row>
    <row r="27" spans="1:13" ht="12.75" customHeight="1">
      <c r="A27" s="4" t="s">
        <v>18</v>
      </c>
      <c r="B27" s="34">
        <v>35651</v>
      </c>
      <c r="C27" s="34">
        <v>123991</v>
      </c>
      <c r="D27" s="34">
        <v>27835</v>
      </c>
      <c r="E27" s="34">
        <v>5896</v>
      </c>
      <c r="F27" s="34">
        <v>75692</v>
      </c>
      <c r="G27" s="34">
        <v>57453</v>
      </c>
      <c r="H27" s="34">
        <v>8354</v>
      </c>
      <c r="I27" s="34">
        <v>21254</v>
      </c>
      <c r="J27" s="34">
        <v>88122</v>
      </c>
      <c r="K27" s="34">
        <v>36736</v>
      </c>
      <c r="L27" s="34">
        <f>K27+J27+I27+H27+G27+F27+E27+D27+C27+B27+K12+J12+I12+H12+G12+F12+E12+D12+C12+B12</f>
        <v>1273764</v>
      </c>
      <c r="M27" s="25"/>
    </row>
    <row r="28" spans="1:12" s="17" customFormat="1" ht="12.75" customHeight="1">
      <c r="A28" s="16" t="s">
        <v>16</v>
      </c>
      <c r="B28" s="37">
        <f>B27/B29*100</f>
        <v>11.426236338578892</v>
      </c>
      <c r="C28" s="37">
        <f aca="true" t="shared" si="8" ref="C28:L28">C27/C29*100</f>
        <v>9.229792359261504</v>
      </c>
      <c r="D28" s="37">
        <f t="shared" si="8"/>
        <v>12.008766593755528</v>
      </c>
      <c r="E28" s="37">
        <f t="shared" si="8"/>
        <v>13.284365635491065</v>
      </c>
      <c r="F28" s="37">
        <f t="shared" si="8"/>
        <v>11.117116587844784</v>
      </c>
      <c r="G28" s="37">
        <f t="shared" si="8"/>
        <v>11.967704507912437</v>
      </c>
      <c r="H28" s="37">
        <f t="shared" si="8"/>
        <v>11.534691059716948</v>
      </c>
      <c r="I28" s="37">
        <f t="shared" si="8"/>
        <v>11.167566033869452</v>
      </c>
      <c r="J28" s="37">
        <f t="shared" si="8"/>
        <v>14.689791060301458</v>
      </c>
      <c r="K28" s="37">
        <f t="shared" si="8"/>
        <v>10.282189219599305</v>
      </c>
      <c r="L28" s="37">
        <f t="shared" si="8"/>
        <v>10.82760592214869</v>
      </c>
    </row>
    <row r="29" spans="1:13" ht="12.75" customHeight="1">
      <c r="A29" s="4" t="s">
        <v>19</v>
      </c>
      <c r="B29" s="34">
        <f aca="true" t="shared" si="9" ref="B29:K29">B25+B27</f>
        <v>312010</v>
      </c>
      <c r="C29" s="34">
        <f t="shared" si="9"/>
        <v>1343378</v>
      </c>
      <c r="D29" s="34">
        <f t="shared" si="9"/>
        <v>231789</v>
      </c>
      <c r="E29" s="34">
        <f t="shared" si="9"/>
        <v>44383</v>
      </c>
      <c r="F29" s="34">
        <f t="shared" si="9"/>
        <v>680860</v>
      </c>
      <c r="G29" s="34">
        <f t="shared" si="9"/>
        <v>480067</v>
      </c>
      <c r="H29" s="34">
        <f t="shared" si="9"/>
        <v>72425</v>
      </c>
      <c r="I29" s="34">
        <f t="shared" si="9"/>
        <v>190319</v>
      </c>
      <c r="J29" s="34">
        <f t="shared" si="9"/>
        <v>599886</v>
      </c>
      <c r="K29" s="34">
        <f t="shared" si="9"/>
        <v>357278</v>
      </c>
      <c r="L29" s="34">
        <f>K29+J29+I29+H29+G29+F29+E29+D29+C29+B29+K14+J14+I14+H14+G14+F14+E14+D14+C14+B14</f>
        <v>11764041</v>
      </c>
      <c r="M29" s="25"/>
    </row>
    <row r="30" spans="1:13" ht="12.75" customHeight="1">
      <c r="A30" s="4" t="s">
        <v>20</v>
      </c>
      <c r="B30" s="34">
        <v>15219</v>
      </c>
      <c r="C30" s="34">
        <v>38275</v>
      </c>
      <c r="D30" s="34">
        <v>13885</v>
      </c>
      <c r="E30" s="34">
        <v>3294</v>
      </c>
      <c r="F30" s="34">
        <v>31848</v>
      </c>
      <c r="G30" s="34">
        <v>21643</v>
      </c>
      <c r="H30" s="34">
        <v>4570</v>
      </c>
      <c r="I30" s="34">
        <v>12247</v>
      </c>
      <c r="J30" s="34">
        <v>36222</v>
      </c>
      <c r="K30" s="34">
        <v>16884</v>
      </c>
      <c r="L30" s="34">
        <f>K30+J30+I30+H30+G30+F30+E30+D30+C30+B30+K15+J15+I15+H15+G15+F15+E15+D15+C15+B15</f>
        <v>442095</v>
      </c>
      <c r="M30" s="25"/>
    </row>
    <row r="31" spans="1:12" s="17" customFormat="1" ht="12">
      <c r="A31" s="16" t="s">
        <v>21</v>
      </c>
      <c r="B31" s="37">
        <f>B30/B23*100</f>
        <v>4.650871408096471</v>
      </c>
      <c r="C31" s="37">
        <f aca="true" t="shared" si="10" ref="C31:L31">C30/C23*100</f>
        <v>2.770232467920672</v>
      </c>
      <c r="D31" s="37">
        <f t="shared" si="10"/>
        <v>5.65179872513982</v>
      </c>
      <c r="E31" s="37">
        <f t="shared" si="10"/>
        <v>6.908991757031692</v>
      </c>
      <c r="F31" s="37">
        <f t="shared" si="10"/>
        <v>4.468590222082536</v>
      </c>
      <c r="G31" s="37">
        <f t="shared" si="10"/>
        <v>4.313846644475892</v>
      </c>
      <c r="H31" s="37">
        <f t="shared" si="10"/>
        <v>5.9354503539190855</v>
      </c>
      <c r="I31" s="37">
        <f t="shared" si="10"/>
        <v>6.0459307090034855</v>
      </c>
      <c r="J31" s="37">
        <f t="shared" si="10"/>
        <v>5.69431605953706</v>
      </c>
      <c r="K31" s="37">
        <f t="shared" si="10"/>
        <v>4.512483897349276</v>
      </c>
      <c r="L31" s="37">
        <f t="shared" si="10"/>
        <v>3.6219078666664046</v>
      </c>
    </row>
    <row r="32" spans="1:13" ht="12">
      <c r="A32" s="4" t="s">
        <v>22</v>
      </c>
      <c r="B32" s="34">
        <v>11618</v>
      </c>
      <c r="C32" s="34">
        <v>25349</v>
      </c>
      <c r="D32" s="34">
        <v>10912</v>
      </c>
      <c r="E32" s="34">
        <v>2382</v>
      </c>
      <c r="F32" s="34">
        <v>21922</v>
      </c>
      <c r="G32" s="34">
        <v>15108</v>
      </c>
      <c r="H32" s="34">
        <v>3091</v>
      </c>
      <c r="I32" s="34">
        <v>8472</v>
      </c>
      <c r="J32" s="34">
        <v>21802</v>
      </c>
      <c r="K32" s="34">
        <v>13142</v>
      </c>
      <c r="L32" s="34">
        <f>K32+J32+I32+H32+G32+F32+E32+D32+C32+B32+K17+J17+I17+H17+G17+F17+E17+D17+C17+B17</f>
        <v>313615</v>
      </c>
      <c r="M32" s="25"/>
    </row>
    <row r="33" spans="1:12" s="17" customFormat="1" ht="12" customHeight="1">
      <c r="A33" s="20" t="s">
        <v>23</v>
      </c>
      <c r="B33" s="38">
        <f>B32/B30*100</f>
        <v>76.33878704251265</v>
      </c>
      <c r="C33" s="38">
        <f aca="true" t="shared" si="11" ref="C33:L33">C32/C30*100</f>
        <v>66.22860875244938</v>
      </c>
      <c r="D33" s="38">
        <f t="shared" si="11"/>
        <v>78.58840475333093</v>
      </c>
      <c r="E33" s="38">
        <f t="shared" si="11"/>
        <v>72.31329690346084</v>
      </c>
      <c r="F33" s="38">
        <f t="shared" si="11"/>
        <v>68.83320773674956</v>
      </c>
      <c r="G33" s="38">
        <f t="shared" si="11"/>
        <v>69.80547983181629</v>
      </c>
      <c r="H33" s="38">
        <f t="shared" si="11"/>
        <v>67.63676148796499</v>
      </c>
      <c r="I33" s="38">
        <f t="shared" si="11"/>
        <v>69.17612476524863</v>
      </c>
      <c r="J33" s="38">
        <f t="shared" si="11"/>
        <v>60.189939815581695</v>
      </c>
      <c r="K33" s="38">
        <f t="shared" si="11"/>
        <v>77.83700544894575</v>
      </c>
      <c r="L33" s="38">
        <f t="shared" si="11"/>
        <v>70.93837297413452</v>
      </c>
    </row>
    <row r="34" spans="1:13" ht="12">
      <c r="A34" s="26" t="s">
        <v>37</v>
      </c>
      <c r="B34" s="27"/>
      <c r="C34" s="10"/>
      <c r="D34" s="10"/>
      <c r="E34" s="10"/>
      <c r="F34" s="10"/>
      <c r="G34" s="10"/>
      <c r="H34" s="10"/>
      <c r="J34" s="10"/>
      <c r="K34" s="10"/>
      <c r="M34" s="12"/>
    </row>
    <row r="35" spans="1:14" ht="12">
      <c r="A35" s="5"/>
      <c r="C35" s="28"/>
      <c r="D35" s="24"/>
      <c r="E35" s="24"/>
      <c r="F35" s="24"/>
      <c r="G35" s="24"/>
      <c r="H35" s="10"/>
      <c r="I35" s="10"/>
      <c r="J35" s="10"/>
      <c r="K35" s="10"/>
      <c r="L35" s="11"/>
      <c r="M35" s="12"/>
      <c r="N35" s="12"/>
    </row>
    <row r="36" spans="2:14" ht="12">
      <c r="B36" s="28"/>
      <c r="C36" s="28"/>
      <c r="D36" s="24"/>
      <c r="E36" s="24"/>
      <c r="F36" s="24"/>
      <c r="G36" s="24"/>
      <c r="H36" s="10"/>
      <c r="I36" s="10"/>
      <c r="J36" s="10"/>
      <c r="K36" s="10"/>
      <c r="L36" s="11"/>
      <c r="M36" s="12"/>
      <c r="N36" s="12"/>
    </row>
    <row r="37" ht="12">
      <c r="N37" s="12"/>
    </row>
    <row r="38" ht="12">
      <c r="N38" s="12"/>
    </row>
    <row r="39" spans="1:14" ht="12">
      <c r="A39" s="5" t="s">
        <v>39</v>
      </c>
      <c r="B39" s="6"/>
      <c r="C39" s="6"/>
      <c r="D39" s="7"/>
      <c r="E39" s="7"/>
      <c r="F39" s="7"/>
      <c r="G39" s="7"/>
      <c r="H39" s="7"/>
      <c r="I39" s="7"/>
      <c r="J39" s="7"/>
      <c r="K39" s="7"/>
      <c r="L39" s="8"/>
      <c r="M39" s="9"/>
      <c r="N39" s="12"/>
    </row>
    <row r="40" spans="1:14" s="13" customFormat="1" ht="12">
      <c r="A40" s="42" t="s">
        <v>0</v>
      </c>
      <c r="B40" s="40" t="s">
        <v>1</v>
      </c>
      <c r="C40" s="40" t="s">
        <v>2</v>
      </c>
      <c r="D40" s="40" t="s">
        <v>3</v>
      </c>
      <c r="E40" s="40" t="s">
        <v>4</v>
      </c>
      <c r="F40" s="40" t="s">
        <v>5</v>
      </c>
      <c r="G40" s="40" t="s">
        <v>6</v>
      </c>
      <c r="H40" s="40" t="s">
        <v>7</v>
      </c>
      <c r="I40" s="40" t="s">
        <v>8</v>
      </c>
      <c r="J40" s="40" t="s">
        <v>9</v>
      </c>
      <c r="K40" s="40" t="s">
        <v>10</v>
      </c>
      <c r="L40" s="11"/>
      <c r="M40" s="12"/>
      <c r="N40" s="15"/>
    </row>
    <row r="41" spans="1:14" ht="12">
      <c r="A41" s="43"/>
      <c r="B41" s="41"/>
      <c r="C41" s="41"/>
      <c r="D41" s="41"/>
      <c r="E41" s="41" t="s">
        <v>11</v>
      </c>
      <c r="F41" s="41"/>
      <c r="G41" s="41" t="s">
        <v>12</v>
      </c>
      <c r="H41" s="41"/>
      <c r="I41" s="41" t="s">
        <v>13</v>
      </c>
      <c r="J41" s="41"/>
      <c r="K41" s="41"/>
      <c r="L41" s="11"/>
      <c r="M41" s="12"/>
      <c r="N41" s="12"/>
    </row>
    <row r="42" spans="1:14" ht="12">
      <c r="A42" s="29" t="s">
        <v>14</v>
      </c>
      <c r="B42" s="34">
        <v>100402</v>
      </c>
      <c r="C42" s="34">
        <v>3524793</v>
      </c>
      <c r="D42" s="34">
        <v>7435867</v>
      </c>
      <c r="E42" s="34">
        <v>752416</v>
      </c>
      <c r="F42" s="34">
        <v>3710153</v>
      </c>
      <c r="G42" s="34">
        <v>983782</v>
      </c>
      <c r="H42" s="34">
        <v>1341470</v>
      </c>
      <c r="I42" s="34">
        <v>3348058</v>
      </c>
      <c r="J42" s="34">
        <v>2939982</v>
      </c>
      <c r="K42" s="34">
        <v>690981</v>
      </c>
      <c r="L42" s="14"/>
      <c r="M42" s="15"/>
      <c r="N42" s="12"/>
    </row>
    <row r="43" spans="1:14" s="17" customFormat="1" ht="12">
      <c r="A43" s="29" t="s">
        <v>15</v>
      </c>
      <c r="B43" s="34">
        <v>26587</v>
      </c>
      <c r="C43" s="34">
        <v>1062241</v>
      </c>
      <c r="D43" s="34">
        <v>1988759</v>
      </c>
      <c r="E43" s="34">
        <v>155985</v>
      </c>
      <c r="F43" s="34">
        <v>943323</v>
      </c>
      <c r="G43" s="34">
        <v>297442</v>
      </c>
      <c r="H43" s="34">
        <v>457123</v>
      </c>
      <c r="I43" s="34">
        <v>1392424</v>
      </c>
      <c r="J43" s="34">
        <v>1169058</v>
      </c>
      <c r="K43" s="34">
        <v>205614</v>
      </c>
      <c r="L43" s="11"/>
      <c r="M43" s="12"/>
      <c r="N43" s="19"/>
    </row>
    <row r="44" spans="1:13" ht="12">
      <c r="A44" s="30" t="s">
        <v>16</v>
      </c>
      <c r="B44" s="37">
        <f>B43/B42*100</f>
        <v>26.480548196251068</v>
      </c>
      <c r="C44" s="37">
        <f aca="true" t="shared" si="12" ref="C44:K44">C43/C42*100</f>
        <v>30.136266158041053</v>
      </c>
      <c r="D44" s="37">
        <f t="shared" si="12"/>
        <v>26.745489127226186</v>
      </c>
      <c r="E44" s="37">
        <f t="shared" si="12"/>
        <v>20.731217836941266</v>
      </c>
      <c r="F44" s="37">
        <f t="shared" si="12"/>
        <v>25.425447414163244</v>
      </c>
      <c r="G44" s="37">
        <f t="shared" si="12"/>
        <v>30.23454383186519</v>
      </c>
      <c r="H44" s="37">
        <f t="shared" si="12"/>
        <v>34.076274534652285</v>
      </c>
      <c r="I44" s="37">
        <f t="shared" si="12"/>
        <v>41.589004730503476</v>
      </c>
      <c r="J44" s="37">
        <f t="shared" si="12"/>
        <v>39.76412100482248</v>
      </c>
      <c r="K44" s="37">
        <f t="shared" si="12"/>
        <v>29.75682399371329</v>
      </c>
      <c r="L44" s="18"/>
      <c r="M44" s="19"/>
    </row>
    <row r="45" spans="1:14" s="17" customFormat="1" ht="12">
      <c r="A45" s="29" t="s">
        <v>17</v>
      </c>
      <c r="B45" s="34">
        <v>22728</v>
      </c>
      <c r="C45" s="34">
        <v>902188</v>
      </c>
      <c r="D45" s="34">
        <v>1701173</v>
      </c>
      <c r="E45" s="34">
        <v>130942</v>
      </c>
      <c r="F45" s="34">
        <v>788342</v>
      </c>
      <c r="G45" s="34">
        <v>252477</v>
      </c>
      <c r="H45" s="34">
        <v>410135</v>
      </c>
      <c r="I45" s="34">
        <v>1248437</v>
      </c>
      <c r="J45" s="34">
        <v>1059084</v>
      </c>
      <c r="K45" s="34">
        <v>178553</v>
      </c>
      <c r="L45" s="11"/>
      <c r="M45" s="12"/>
      <c r="N45" s="19"/>
    </row>
    <row r="46" spans="1:14" ht="12">
      <c r="A46" s="30" t="s">
        <v>16</v>
      </c>
      <c r="B46" s="37">
        <f>B45/B49*100</f>
        <v>89.78785604234977</v>
      </c>
      <c r="C46" s="37">
        <f aca="true" t="shared" si="13" ref="C46:K46">C45/C49*100</f>
        <v>88.44026624579702</v>
      </c>
      <c r="D46" s="37">
        <f t="shared" si="13"/>
        <v>88.47129759789229</v>
      </c>
      <c r="E46" s="37">
        <f t="shared" si="13"/>
        <v>87.28361074263927</v>
      </c>
      <c r="F46" s="37">
        <f t="shared" si="13"/>
        <v>86.7601758662624</v>
      </c>
      <c r="G46" s="37">
        <f t="shared" si="13"/>
        <v>87.89757693914495</v>
      </c>
      <c r="H46" s="37">
        <f t="shared" si="13"/>
        <v>92.58481702458108</v>
      </c>
      <c r="I46" s="37">
        <f t="shared" si="13"/>
        <v>92.43901752764796</v>
      </c>
      <c r="J46" s="37">
        <f t="shared" si="13"/>
        <v>93.41597506988002</v>
      </c>
      <c r="K46" s="37">
        <f t="shared" si="13"/>
        <v>90.62408007065056</v>
      </c>
      <c r="L46" s="18"/>
      <c r="M46" s="19"/>
      <c r="N46" s="12"/>
    </row>
    <row r="47" spans="1:14" ht="12">
      <c r="A47" s="29" t="s">
        <v>18</v>
      </c>
      <c r="B47" s="34">
        <v>2585</v>
      </c>
      <c r="C47" s="34">
        <v>117922</v>
      </c>
      <c r="D47" s="34">
        <v>221680</v>
      </c>
      <c r="E47" s="34">
        <v>19077</v>
      </c>
      <c r="F47" s="34">
        <v>120303</v>
      </c>
      <c r="G47" s="34">
        <v>34763</v>
      </c>
      <c r="H47" s="34">
        <v>32848</v>
      </c>
      <c r="I47" s="34">
        <v>102115</v>
      </c>
      <c r="J47" s="34">
        <v>74645</v>
      </c>
      <c r="K47" s="34">
        <v>18473</v>
      </c>
      <c r="N47" s="12"/>
    </row>
    <row r="48" spans="1:14" s="17" customFormat="1" ht="12">
      <c r="A48" s="30" t="s">
        <v>16</v>
      </c>
      <c r="B48" s="37">
        <f>B47/B49*100</f>
        <v>10.212143957650218</v>
      </c>
      <c r="C48" s="37">
        <f aca="true" t="shared" si="14" ref="C48:K48">C47/C49*100</f>
        <v>11.559733754202977</v>
      </c>
      <c r="D48" s="37">
        <f t="shared" si="14"/>
        <v>11.528702402107701</v>
      </c>
      <c r="E48" s="37">
        <f t="shared" si="14"/>
        <v>12.716389257360735</v>
      </c>
      <c r="F48" s="37">
        <f t="shared" si="14"/>
        <v>13.2398241337376</v>
      </c>
      <c r="G48" s="37">
        <f t="shared" si="14"/>
        <v>12.102423060855035</v>
      </c>
      <c r="H48" s="37">
        <f t="shared" si="14"/>
        <v>7.415182975418921</v>
      </c>
      <c r="I48" s="37">
        <f t="shared" si="14"/>
        <v>7.560982472352046</v>
      </c>
      <c r="J48" s="37">
        <f t="shared" si="14"/>
        <v>6.584024930119985</v>
      </c>
      <c r="K48" s="37">
        <f t="shared" si="14"/>
        <v>9.375919929349426</v>
      </c>
      <c r="L48" s="18"/>
      <c r="M48" s="19"/>
      <c r="N48" s="19"/>
    </row>
    <row r="49" spans="1:14" ht="12">
      <c r="A49" s="29" t="s">
        <v>19</v>
      </c>
      <c r="B49" s="34">
        <f aca="true" t="shared" si="15" ref="B49:K49">B45+B47</f>
        <v>25313</v>
      </c>
      <c r="C49" s="34">
        <f t="shared" si="15"/>
        <v>1020110</v>
      </c>
      <c r="D49" s="34">
        <f t="shared" si="15"/>
        <v>1922853</v>
      </c>
      <c r="E49" s="34">
        <f t="shared" si="15"/>
        <v>150019</v>
      </c>
      <c r="F49" s="34">
        <f t="shared" si="15"/>
        <v>908645</v>
      </c>
      <c r="G49" s="34">
        <f t="shared" si="15"/>
        <v>287240</v>
      </c>
      <c r="H49" s="34">
        <f t="shared" si="15"/>
        <v>442983</v>
      </c>
      <c r="I49" s="34">
        <f t="shared" si="15"/>
        <v>1350552</v>
      </c>
      <c r="J49" s="34">
        <f t="shared" si="15"/>
        <v>1133729</v>
      </c>
      <c r="K49" s="34">
        <f t="shared" si="15"/>
        <v>197026</v>
      </c>
      <c r="L49" s="11"/>
      <c r="M49" s="12"/>
      <c r="N49" s="12"/>
    </row>
    <row r="50" spans="1:14" s="17" customFormat="1" ht="12">
      <c r="A50" s="29" t="s">
        <v>20</v>
      </c>
      <c r="B50" s="34">
        <v>1274</v>
      </c>
      <c r="C50" s="34">
        <v>42131</v>
      </c>
      <c r="D50" s="34">
        <v>65906</v>
      </c>
      <c r="E50" s="34">
        <v>5966</v>
      </c>
      <c r="F50" s="34">
        <v>34678</v>
      </c>
      <c r="G50" s="34">
        <v>10202</v>
      </c>
      <c r="H50" s="34">
        <v>14140</v>
      </c>
      <c r="I50" s="34">
        <v>41872</v>
      </c>
      <c r="J50" s="34">
        <v>35329</v>
      </c>
      <c r="K50" s="34">
        <v>8588</v>
      </c>
      <c r="L50" s="3"/>
      <c r="M50" s="2"/>
      <c r="N50" s="19"/>
    </row>
    <row r="51" spans="1:14" ht="12">
      <c r="A51" s="30" t="s">
        <v>21</v>
      </c>
      <c r="B51" s="37">
        <f>B50/B43*100</f>
        <v>4.791815548952496</v>
      </c>
      <c r="C51" s="37">
        <f aca="true" t="shared" si="16" ref="C51:K51">C50/C43*100</f>
        <v>3.966237416932692</v>
      </c>
      <c r="D51" s="37">
        <f t="shared" si="16"/>
        <v>3.31392592063694</v>
      </c>
      <c r="E51" s="37">
        <f t="shared" si="16"/>
        <v>3.824726736545181</v>
      </c>
      <c r="F51" s="37">
        <f t="shared" si="16"/>
        <v>3.6761533430224853</v>
      </c>
      <c r="G51" s="37">
        <f t="shared" si="16"/>
        <v>3.4299123862803502</v>
      </c>
      <c r="H51" s="37">
        <f t="shared" si="16"/>
        <v>3.0932593634536003</v>
      </c>
      <c r="I51" s="37">
        <f t="shared" si="16"/>
        <v>3.0071300121227442</v>
      </c>
      <c r="J51" s="37">
        <f t="shared" si="16"/>
        <v>3.022005751639354</v>
      </c>
      <c r="K51" s="37">
        <f t="shared" si="16"/>
        <v>4.176758391938292</v>
      </c>
      <c r="L51" s="18"/>
      <c r="M51" s="19"/>
      <c r="N51" s="12"/>
    </row>
    <row r="52" spans="1:13" ht="12">
      <c r="A52" s="29" t="s">
        <v>22</v>
      </c>
      <c r="B52" s="34">
        <v>983</v>
      </c>
      <c r="C52" s="34">
        <v>29757</v>
      </c>
      <c r="D52" s="34">
        <v>48255</v>
      </c>
      <c r="E52" s="34">
        <v>4644</v>
      </c>
      <c r="F52" s="34">
        <v>26866</v>
      </c>
      <c r="G52" s="34">
        <v>7495</v>
      </c>
      <c r="H52" s="34">
        <v>10297</v>
      </c>
      <c r="I52" s="34">
        <v>32209</v>
      </c>
      <c r="J52" s="34">
        <v>26780</v>
      </c>
      <c r="K52" s="34">
        <v>6002</v>
      </c>
      <c r="L52" s="11"/>
      <c r="M52" s="12"/>
    </row>
    <row r="53" spans="1:13" ht="12">
      <c r="A53" s="31" t="s">
        <v>23</v>
      </c>
      <c r="B53" s="38">
        <f>B52/B50*100</f>
        <v>77.1585557299843</v>
      </c>
      <c r="C53" s="38">
        <f aca="true" t="shared" si="17" ref="C53:K53">C52/C50*100</f>
        <v>70.62970259428924</v>
      </c>
      <c r="D53" s="38">
        <f t="shared" si="17"/>
        <v>73.21791642642552</v>
      </c>
      <c r="E53" s="38">
        <f t="shared" si="17"/>
        <v>77.84109956419711</v>
      </c>
      <c r="F53" s="38">
        <f t="shared" si="17"/>
        <v>77.4727492935002</v>
      </c>
      <c r="G53" s="38">
        <f t="shared" si="17"/>
        <v>73.46598706136052</v>
      </c>
      <c r="H53" s="38">
        <f t="shared" si="17"/>
        <v>72.82178217821782</v>
      </c>
      <c r="I53" s="38">
        <f t="shared" si="17"/>
        <v>76.92252579289263</v>
      </c>
      <c r="J53" s="38">
        <f t="shared" si="17"/>
        <v>75.80174927113703</v>
      </c>
      <c r="K53" s="38">
        <f t="shared" si="17"/>
        <v>69.88821611551002</v>
      </c>
      <c r="L53" s="21"/>
      <c r="M53" s="19"/>
    </row>
    <row r="54" spans="1:13" ht="12">
      <c r="A54" s="22"/>
      <c r="B54" s="22"/>
      <c r="C54" s="22"/>
      <c r="D54" s="23"/>
      <c r="E54" s="24"/>
      <c r="F54" s="24"/>
      <c r="G54" s="24"/>
      <c r="H54" s="24"/>
      <c r="I54" s="24"/>
      <c r="J54" s="24"/>
      <c r="K54" s="24"/>
      <c r="L54" s="11"/>
      <c r="M54" s="12"/>
    </row>
    <row r="55" spans="1:12" ht="12">
      <c r="A55" s="40"/>
      <c r="B55" s="40" t="s">
        <v>24</v>
      </c>
      <c r="C55" s="40" t="s">
        <v>25</v>
      </c>
      <c r="D55" s="40" t="s">
        <v>26</v>
      </c>
      <c r="E55" s="40" t="s">
        <v>27</v>
      </c>
      <c r="F55" s="40" t="s">
        <v>28</v>
      </c>
      <c r="G55" s="40" t="s">
        <v>29</v>
      </c>
      <c r="H55" s="40" t="s">
        <v>30</v>
      </c>
      <c r="I55" s="40" t="s">
        <v>31</v>
      </c>
      <c r="J55" s="40" t="s">
        <v>32</v>
      </c>
      <c r="K55" s="40" t="s">
        <v>33</v>
      </c>
      <c r="L55" s="40" t="s">
        <v>34</v>
      </c>
    </row>
    <row r="56" spans="1:14" ht="1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 t="s">
        <v>35</v>
      </c>
      <c r="N56" s="25"/>
    </row>
    <row r="57" spans="1:12" ht="12">
      <c r="A57" s="4" t="s">
        <v>14</v>
      </c>
      <c r="B57" s="34">
        <v>1219342</v>
      </c>
      <c r="C57" s="34">
        <v>4390682</v>
      </c>
      <c r="D57" s="34">
        <v>1058069</v>
      </c>
      <c r="E57" s="34">
        <v>264592</v>
      </c>
      <c r="F57" s="34">
        <v>4551112</v>
      </c>
      <c r="G57" s="34">
        <v>3266781</v>
      </c>
      <c r="H57" s="34">
        <v>482296</v>
      </c>
      <c r="I57" s="34">
        <v>1593533</v>
      </c>
      <c r="J57" s="34">
        <v>4034721</v>
      </c>
      <c r="K57" s="34">
        <v>1377713</v>
      </c>
      <c r="L57" s="34">
        <f>K57+J57+I57+H57+G57+F57+E57+D57+C57+B57+K42+J42+I42+H42+G42+F42+E42+D42+C42+B42</f>
        <v>47066745</v>
      </c>
    </row>
    <row r="58" spans="1:13" s="17" customFormat="1" ht="12">
      <c r="A58" s="4" t="s">
        <v>15</v>
      </c>
      <c r="B58" s="34">
        <v>327414</v>
      </c>
      <c r="C58" s="34">
        <v>1381622</v>
      </c>
      <c r="D58" s="34">
        <v>245338</v>
      </c>
      <c r="E58" s="34">
        <v>47680</v>
      </c>
      <c r="F58" s="34">
        <v>712726</v>
      </c>
      <c r="G58" s="34">
        <v>501632</v>
      </c>
      <c r="H58" s="34">
        <v>76979</v>
      </c>
      <c r="I58" s="34">
        <v>202595</v>
      </c>
      <c r="J58" s="34">
        <v>636090</v>
      </c>
      <c r="K58" s="34">
        <v>374137</v>
      </c>
      <c r="L58" s="34">
        <f>K58+J58+I58+H58+G58+F58+E58+D58+C58+B58+K43+J43+I43+H43+G43+F43+E43+D43+C43+B43</f>
        <v>12204769</v>
      </c>
      <c r="M58" s="25"/>
    </row>
    <row r="59" spans="1:13" ht="12.75" customHeight="1">
      <c r="A59" s="16" t="s">
        <v>16</v>
      </c>
      <c r="B59" s="37">
        <f aca="true" t="shared" si="18" ref="B59:L59">B58/B57*100</f>
        <v>26.85169542261318</v>
      </c>
      <c r="C59" s="37">
        <f t="shared" si="18"/>
        <v>31.467138818069724</v>
      </c>
      <c r="D59" s="37">
        <f t="shared" si="18"/>
        <v>23.187334663429322</v>
      </c>
      <c r="E59" s="37">
        <f t="shared" si="18"/>
        <v>18.02019713370019</v>
      </c>
      <c r="F59" s="37">
        <f t="shared" si="18"/>
        <v>15.660480339749933</v>
      </c>
      <c r="G59" s="37">
        <f t="shared" si="18"/>
        <v>15.35554418860646</v>
      </c>
      <c r="H59" s="37">
        <f t="shared" si="18"/>
        <v>15.960945145719641</v>
      </c>
      <c r="I59" s="37">
        <f t="shared" si="18"/>
        <v>12.713574177629205</v>
      </c>
      <c r="J59" s="37">
        <f t="shared" si="18"/>
        <v>15.76540236611156</v>
      </c>
      <c r="K59" s="37">
        <f t="shared" si="18"/>
        <v>27.156381626652287</v>
      </c>
      <c r="L59" s="37">
        <f t="shared" si="18"/>
        <v>25.93076916621279</v>
      </c>
      <c r="M59" s="17"/>
    </row>
    <row r="60" spans="1:13" s="17" customFormat="1" ht="12.75" customHeight="1">
      <c r="A60" s="4" t="s">
        <v>17</v>
      </c>
      <c r="B60" s="34">
        <v>276962</v>
      </c>
      <c r="C60" s="34">
        <v>1231449</v>
      </c>
      <c r="D60" s="34">
        <v>205051</v>
      </c>
      <c r="E60" s="34">
        <v>38430</v>
      </c>
      <c r="F60" s="34">
        <v>609239</v>
      </c>
      <c r="G60" s="34">
        <v>424051</v>
      </c>
      <c r="H60" s="34">
        <v>64186</v>
      </c>
      <c r="I60" s="34">
        <v>169674</v>
      </c>
      <c r="J60" s="34">
        <v>517398</v>
      </c>
      <c r="K60" s="34">
        <v>324149</v>
      </c>
      <c r="L60" s="34">
        <f>K60+J60+I60+H60+G60+F60+E60+D60+C60+B60+K45+J45+I45+H45+G45+F45+E45+D45+C45+B45</f>
        <v>10554648</v>
      </c>
      <c r="M60" s="25"/>
    </row>
    <row r="61" spans="1:13" ht="12.75" customHeight="1">
      <c r="A61" s="16" t="s">
        <v>16</v>
      </c>
      <c r="B61" s="37">
        <f aca="true" t="shared" si="19" ref="B61:L61">B60/B64*100</f>
        <v>89.00035990642434</v>
      </c>
      <c r="C61" s="37">
        <f t="shared" si="19"/>
        <v>91.72367201861513</v>
      </c>
      <c r="D61" s="37">
        <f t="shared" si="19"/>
        <v>88.66495146260783</v>
      </c>
      <c r="E61" s="37">
        <f t="shared" si="19"/>
        <v>86.90244674596354</v>
      </c>
      <c r="F61" s="37">
        <f t="shared" si="19"/>
        <v>89.620988680411</v>
      </c>
      <c r="G61" s="37">
        <f t="shared" si="19"/>
        <v>88.57850683789785</v>
      </c>
      <c r="H61" s="37">
        <f t="shared" si="19"/>
        <v>88.92367797619872</v>
      </c>
      <c r="I61" s="37">
        <f t="shared" si="19"/>
        <v>89.38584568701205</v>
      </c>
      <c r="J61" s="37">
        <f t="shared" si="19"/>
        <v>86.41028510160011</v>
      </c>
      <c r="K61" s="37">
        <f t="shared" si="19"/>
        <v>90.79803921568627</v>
      </c>
      <c r="L61" s="37">
        <f t="shared" si="19"/>
        <v>89.87261504993738</v>
      </c>
      <c r="M61" s="17"/>
    </row>
    <row r="62" spans="1:13" ht="12.75" customHeight="1">
      <c r="A62" s="4" t="s">
        <v>18</v>
      </c>
      <c r="B62" s="34">
        <v>34230</v>
      </c>
      <c r="C62" s="34">
        <v>111115</v>
      </c>
      <c r="D62" s="34">
        <v>26214</v>
      </c>
      <c r="E62" s="34">
        <v>5792</v>
      </c>
      <c r="F62" s="34">
        <v>70556</v>
      </c>
      <c r="G62" s="34">
        <v>54678</v>
      </c>
      <c r="H62" s="34">
        <v>7995</v>
      </c>
      <c r="I62" s="34">
        <v>20148</v>
      </c>
      <c r="J62" s="34">
        <v>81371</v>
      </c>
      <c r="K62" s="34">
        <v>32851</v>
      </c>
      <c r="L62" s="34">
        <f>K62+J62+I62+H62+G62+F62+E62+D62+C62+B62+K47+J47+I47+H47+G47+F47+E47+D47+C47+B47</f>
        <v>1189361</v>
      </c>
      <c r="M62" s="25"/>
    </row>
    <row r="63" spans="1:12" s="17" customFormat="1" ht="12">
      <c r="A63" s="16" t="s">
        <v>16</v>
      </c>
      <c r="B63" s="37">
        <f aca="true" t="shared" si="20" ref="B63:L63">B62/B64*100</f>
        <v>10.999640093575671</v>
      </c>
      <c r="C63" s="37">
        <f t="shared" si="20"/>
        <v>8.276327981384872</v>
      </c>
      <c r="D63" s="37">
        <f t="shared" si="20"/>
        <v>11.335048537392169</v>
      </c>
      <c r="E63" s="37">
        <f t="shared" si="20"/>
        <v>13.097553254036454</v>
      </c>
      <c r="F63" s="37">
        <f t="shared" si="20"/>
        <v>10.379011319588994</v>
      </c>
      <c r="G63" s="37">
        <f t="shared" si="20"/>
        <v>11.421493162102148</v>
      </c>
      <c r="H63" s="37">
        <f t="shared" si="20"/>
        <v>11.076322023801277</v>
      </c>
      <c r="I63" s="37">
        <f t="shared" si="20"/>
        <v>10.614154312987957</v>
      </c>
      <c r="J63" s="37">
        <f t="shared" si="20"/>
        <v>13.589714898399885</v>
      </c>
      <c r="K63" s="37">
        <f t="shared" si="20"/>
        <v>9.201960784313727</v>
      </c>
      <c r="L63" s="37">
        <f t="shared" si="20"/>
        <v>10.127384950062623</v>
      </c>
    </row>
    <row r="64" spans="1:13" ht="12">
      <c r="A64" s="4" t="s">
        <v>19</v>
      </c>
      <c r="B64" s="34">
        <f aca="true" t="shared" si="21" ref="B64:K64">B60+B62</f>
        <v>311192</v>
      </c>
      <c r="C64" s="34">
        <f t="shared" si="21"/>
        <v>1342564</v>
      </c>
      <c r="D64" s="34">
        <f t="shared" si="21"/>
        <v>231265</v>
      </c>
      <c r="E64" s="34">
        <f t="shared" si="21"/>
        <v>44222</v>
      </c>
      <c r="F64" s="34">
        <f t="shared" si="21"/>
        <v>679795</v>
      </c>
      <c r="G64" s="34">
        <f t="shared" si="21"/>
        <v>478729</v>
      </c>
      <c r="H64" s="34">
        <f t="shared" si="21"/>
        <v>72181</v>
      </c>
      <c r="I64" s="34">
        <f t="shared" si="21"/>
        <v>189822</v>
      </c>
      <c r="J64" s="34">
        <f t="shared" si="21"/>
        <v>598769</v>
      </c>
      <c r="K64" s="34">
        <f t="shared" si="21"/>
        <v>357000</v>
      </c>
      <c r="L64" s="34">
        <f>L60+L62</f>
        <v>11744009</v>
      </c>
      <c r="M64" s="25"/>
    </row>
    <row r="65" spans="1:13" s="17" customFormat="1" ht="12" customHeight="1">
      <c r="A65" s="4" t="s">
        <v>20</v>
      </c>
      <c r="B65" s="34">
        <v>16222</v>
      </c>
      <c r="C65" s="34">
        <v>39058</v>
      </c>
      <c r="D65" s="34">
        <v>14073</v>
      </c>
      <c r="E65" s="34">
        <v>3458</v>
      </c>
      <c r="F65" s="34">
        <v>32931</v>
      </c>
      <c r="G65" s="34">
        <v>22903</v>
      </c>
      <c r="H65" s="34">
        <v>4798</v>
      </c>
      <c r="I65" s="34">
        <v>12773</v>
      </c>
      <c r="J65" s="34">
        <v>37321</v>
      </c>
      <c r="K65" s="34">
        <v>17137</v>
      </c>
      <c r="L65" s="34">
        <f>K65+J65+I65+H65+G65+F65+E65+D65+C65+B65+K50+J50+I50+H50+G50+F50+E50+D50+C50+B50</f>
        <v>460760</v>
      </c>
      <c r="M65" s="25"/>
    </row>
    <row r="66" spans="1:13" ht="12">
      <c r="A66" s="16" t="s">
        <v>21</v>
      </c>
      <c r="B66" s="37">
        <f>B65/B58*100</f>
        <v>4.954583493680784</v>
      </c>
      <c r="C66" s="37">
        <f aca="true" t="shared" si="22" ref="C66:K66">C65/C58*100</f>
        <v>2.8269671444143185</v>
      </c>
      <c r="D66" s="37">
        <f t="shared" si="22"/>
        <v>5.7361680620205595</v>
      </c>
      <c r="E66" s="37">
        <f t="shared" si="22"/>
        <v>7.252516778523489</v>
      </c>
      <c r="F66" s="37">
        <f t="shared" si="22"/>
        <v>4.62042916913372</v>
      </c>
      <c r="G66" s="37">
        <f t="shared" si="22"/>
        <v>4.565697563153866</v>
      </c>
      <c r="H66" s="37">
        <f t="shared" si="22"/>
        <v>6.232868704451863</v>
      </c>
      <c r="I66" s="37">
        <f t="shared" si="22"/>
        <v>6.304696562106667</v>
      </c>
      <c r="J66" s="37">
        <f t="shared" si="22"/>
        <v>5.867251489569086</v>
      </c>
      <c r="K66" s="37">
        <f t="shared" si="22"/>
        <v>4.58040771161366</v>
      </c>
      <c r="L66" s="37">
        <f>L65/L58*100</f>
        <v>3.775245561796377</v>
      </c>
      <c r="M66" s="17"/>
    </row>
    <row r="67" spans="1:14" ht="12">
      <c r="A67" s="4" t="s">
        <v>22</v>
      </c>
      <c r="B67" s="34">
        <v>12383</v>
      </c>
      <c r="C67" s="34">
        <v>26654</v>
      </c>
      <c r="D67" s="34">
        <v>11410</v>
      </c>
      <c r="E67" s="34">
        <v>2541</v>
      </c>
      <c r="F67" s="34">
        <v>23259</v>
      </c>
      <c r="G67" s="34">
        <v>16411</v>
      </c>
      <c r="H67" s="34">
        <v>3313</v>
      </c>
      <c r="I67" s="34">
        <v>8909</v>
      </c>
      <c r="J67" s="34">
        <v>23186</v>
      </c>
      <c r="K67" s="34">
        <v>13603</v>
      </c>
      <c r="L67" s="34">
        <f>K67+J67+I67+H67+G67+F67+E67+D67+C67+B67+K52+J52+I52+H52+G52+F52+E52+D52+C52+B52</f>
        <v>334957</v>
      </c>
      <c r="M67" s="25"/>
      <c r="N67" s="12"/>
    </row>
    <row r="68" spans="1:14" ht="12">
      <c r="A68" s="20" t="s">
        <v>23</v>
      </c>
      <c r="B68" s="38">
        <f>B67/B65*100</f>
        <v>76.334607323388</v>
      </c>
      <c r="C68" s="38">
        <f aca="true" t="shared" si="23" ref="C68:J68">C67/C65*100</f>
        <v>68.24210149009166</v>
      </c>
      <c r="D68" s="38">
        <f t="shared" si="23"/>
        <v>81.07724010516591</v>
      </c>
      <c r="E68" s="38">
        <f t="shared" si="23"/>
        <v>73.48178137651821</v>
      </c>
      <c r="F68" s="38">
        <f t="shared" si="23"/>
        <v>70.62949804135921</v>
      </c>
      <c r="G68" s="38">
        <f t="shared" si="23"/>
        <v>71.65436842335066</v>
      </c>
      <c r="H68" s="38">
        <f t="shared" si="23"/>
        <v>69.04960400166736</v>
      </c>
      <c r="I68" s="38">
        <f t="shared" si="23"/>
        <v>69.74868864010021</v>
      </c>
      <c r="J68" s="38">
        <f t="shared" si="23"/>
        <v>62.125880871359286</v>
      </c>
      <c r="K68" s="38">
        <f>K67/K65*100</f>
        <v>79.37795413432923</v>
      </c>
      <c r="L68" s="38">
        <f>L67/L65*100</f>
        <v>72.69663165205313</v>
      </c>
      <c r="M68" s="17"/>
      <c r="N68" s="12"/>
    </row>
    <row r="69" spans="1:14" s="5" customFormat="1" ht="12">
      <c r="A69" s="26" t="s">
        <v>37</v>
      </c>
      <c r="B69" s="27"/>
      <c r="C69" s="10"/>
      <c r="D69" s="10"/>
      <c r="E69" s="10"/>
      <c r="F69" s="10"/>
      <c r="G69" s="10"/>
      <c r="H69" s="10"/>
      <c r="I69" s="2"/>
      <c r="J69" s="10"/>
      <c r="K69" s="10"/>
      <c r="L69" s="3"/>
      <c r="M69" s="12"/>
      <c r="N69" s="9"/>
    </row>
    <row r="70" spans="1:14" ht="12">
      <c r="A70" s="5"/>
      <c r="C70" s="28"/>
      <c r="D70" s="24"/>
      <c r="E70" s="24"/>
      <c r="F70" s="24"/>
      <c r="G70" s="24"/>
      <c r="H70" s="10"/>
      <c r="I70" s="10"/>
      <c r="J70" s="10"/>
      <c r="K70" s="10"/>
      <c r="L70" s="11"/>
      <c r="M70" s="12"/>
      <c r="N70" s="12"/>
    </row>
    <row r="71" spans="3:14" ht="12">
      <c r="C71" s="28"/>
      <c r="D71" s="24"/>
      <c r="E71" s="24"/>
      <c r="F71" s="24"/>
      <c r="G71" s="24"/>
      <c r="H71" s="10"/>
      <c r="I71" s="10"/>
      <c r="J71" s="10"/>
      <c r="K71" s="10"/>
      <c r="L71" s="11"/>
      <c r="M71" s="12"/>
      <c r="N71" s="12"/>
    </row>
    <row r="72" ht="12">
      <c r="N72" s="12"/>
    </row>
    <row r="73" ht="12">
      <c r="N73" s="12"/>
    </row>
    <row r="74" spans="1:14" s="13" customFormat="1" ht="12">
      <c r="A74" s="5" t="s">
        <v>40</v>
      </c>
      <c r="B74" s="6"/>
      <c r="C74" s="6"/>
      <c r="D74" s="7"/>
      <c r="E74" s="7"/>
      <c r="F74" s="7"/>
      <c r="G74" s="7"/>
      <c r="H74" s="7"/>
      <c r="I74" s="7"/>
      <c r="J74" s="7"/>
      <c r="K74" s="7"/>
      <c r="L74" s="8"/>
      <c r="M74" s="9"/>
      <c r="N74" s="15"/>
    </row>
    <row r="75" spans="1:14" s="17" customFormat="1" ht="12">
      <c r="A75" s="42" t="s">
        <v>0</v>
      </c>
      <c r="B75" s="40" t="s">
        <v>1</v>
      </c>
      <c r="C75" s="40" t="s">
        <v>2</v>
      </c>
      <c r="D75" s="40" t="s">
        <v>3</v>
      </c>
      <c r="E75" s="40" t="s">
        <v>4</v>
      </c>
      <c r="F75" s="40" t="s">
        <v>5</v>
      </c>
      <c r="G75" s="40" t="s">
        <v>6</v>
      </c>
      <c r="H75" s="40" t="s">
        <v>7</v>
      </c>
      <c r="I75" s="40" t="s">
        <v>8</v>
      </c>
      <c r="J75" s="40" t="s">
        <v>9</v>
      </c>
      <c r="K75" s="40" t="s">
        <v>10</v>
      </c>
      <c r="L75" s="11"/>
      <c r="M75" s="12"/>
      <c r="N75" s="19"/>
    </row>
    <row r="76" spans="1:14" ht="12">
      <c r="A76" s="43"/>
      <c r="B76" s="41"/>
      <c r="C76" s="41"/>
      <c r="D76" s="41"/>
      <c r="E76" s="41" t="s">
        <v>11</v>
      </c>
      <c r="F76" s="41"/>
      <c r="G76" s="41" t="s">
        <v>12</v>
      </c>
      <c r="H76" s="41"/>
      <c r="I76" s="41" t="s">
        <v>13</v>
      </c>
      <c r="J76" s="41"/>
      <c r="K76" s="41"/>
      <c r="L76" s="11"/>
      <c r="M76" s="12"/>
      <c r="N76" s="12"/>
    </row>
    <row r="77" spans="1:13" ht="12">
      <c r="A77" s="4" t="s">
        <v>14</v>
      </c>
      <c r="B77" s="34">
        <v>100402</v>
      </c>
      <c r="C77" s="34">
        <v>3524793</v>
      </c>
      <c r="D77" s="34">
        <v>7435867</v>
      </c>
      <c r="E77" s="34">
        <v>752416</v>
      </c>
      <c r="F77" s="34">
        <v>3710153</v>
      </c>
      <c r="G77" s="34">
        <v>983782</v>
      </c>
      <c r="H77" s="34">
        <v>1341470</v>
      </c>
      <c r="I77" s="34">
        <v>3348058</v>
      </c>
      <c r="J77" s="34">
        <v>2939982</v>
      </c>
      <c r="K77" s="34">
        <v>690981</v>
      </c>
      <c r="L77" s="14"/>
      <c r="M77" s="15"/>
    </row>
    <row r="78" spans="1:14" s="17" customFormat="1" ht="12">
      <c r="A78" s="4" t="s">
        <v>15</v>
      </c>
      <c r="B78" s="34">
        <v>26577</v>
      </c>
      <c r="C78" s="34">
        <v>1061988</v>
      </c>
      <c r="D78" s="34">
        <v>1988141</v>
      </c>
      <c r="E78" s="34">
        <v>155960</v>
      </c>
      <c r="F78" s="34">
        <v>943142</v>
      </c>
      <c r="G78" s="34">
        <v>297323</v>
      </c>
      <c r="H78" s="34">
        <v>457013</v>
      </c>
      <c r="I78" s="34">
        <v>1392267</v>
      </c>
      <c r="J78" s="34">
        <v>1168765</v>
      </c>
      <c r="K78" s="34">
        <v>205573</v>
      </c>
      <c r="L78" s="11"/>
      <c r="M78" s="12"/>
      <c r="N78" s="19"/>
    </row>
    <row r="79" spans="1:14" ht="12">
      <c r="A79" s="16" t="s">
        <v>16</v>
      </c>
      <c r="B79" s="37">
        <f>B78/B77*100</f>
        <v>26.47058823529412</v>
      </c>
      <c r="C79" s="37">
        <f>C78/C77*100</f>
        <v>30.129088431575983</v>
      </c>
      <c r="D79" s="37">
        <f>D78/D77*100</f>
        <v>26.737178058725362</v>
      </c>
      <c r="E79" s="37">
        <f>E78/E77*100</f>
        <v>20.72789520690682</v>
      </c>
      <c r="F79" s="37">
        <f>F78/F77*100</f>
        <v>25.420568909152802</v>
      </c>
      <c r="G79" s="37">
        <f>G78/G77*100</f>
        <v>30.22244765608641</v>
      </c>
      <c r="H79" s="37">
        <f>H78/H77*100</f>
        <v>34.06807457490663</v>
      </c>
      <c r="I79" s="37">
        <f>I78/I77*100</f>
        <v>41.58431544495346</v>
      </c>
      <c r="J79" s="37">
        <f>J78/J77*100</f>
        <v>39.7541549574113</v>
      </c>
      <c r="K79" s="37">
        <f>K78/K77*100</f>
        <v>29.750890400749082</v>
      </c>
      <c r="L79" s="18"/>
      <c r="M79" s="19"/>
      <c r="N79" s="12"/>
    </row>
    <row r="80" spans="1:14" ht="12">
      <c r="A80" s="4" t="s">
        <v>17</v>
      </c>
      <c r="B80" s="34">
        <v>22336</v>
      </c>
      <c r="C80" s="34">
        <v>886634</v>
      </c>
      <c r="D80" s="34">
        <v>1671192</v>
      </c>
      <c r="E80" s="34">
        <v>127979</v>
      </c>
      <c r="F80" s="34">
        <v>771981</v>
      </c>
      <c r="G80" s="34">
        <v>249089</v>
      </c>
      <c r="H80" s="34">
        <v>398808</v>
      </c>
      <c r="I80" s="34">
        <v>1234989</v>
      </c>
      <c r="J80" s="34">
        <v>1047405</v>
      </c>
      <c r="K80" s="34">
        <v>176250</v>
      </c>
      <c r="L80" s="11"/>
      <c r="M80" s="12"/>
      <c r="N80" s="12"/>
    </row>
    <row r="81" spans="1:14" s="17" customFormat="1" ht="12">
      <c r="A81" s="16" t="s">
        <v>16</v>
      </c>
      <c r="B81" s="37">
        <f>B80/B84*100</f>
        <v>88.56814306673539</v>
      </c>
      <c r="C81" s="37">
        <f aca="true" t="shared" si="24" ref="C81:K81">C80/C84*100</f>
        <v>87.15620770023975</v>
      </c>
      <c r="D81" s="37">
        <f t="shared" si="24"/>
        <v>87.11566129402198</v>
      </c>
      <c r="E81" s="37">
        <f t="shared" si="24"/>
        <v>85.63676025802307</v>
      </c>
      <c r="F81" s="37">
        <f t="shared" si="24"/>
        <v>85.22925245923358</v>
      </c>
      <c r="G81" s="37">
        <f t="shared" si="24"/>
        <v>86.9535924485621</v>
      </c>
      <c r="H81" s="37">
        <f t="shared" si="24"/>
        <v>91.73672914975008</v>
      </c>
      <c r="I81" s="37">
        <f t="shared" si="24"/>
        <v>91.62964968968062</v>
      </c>
      <c r="J81" s="37">
        <f t="shared" si="24"/>
        <v>92.57257552751268</v>
      </c>
      <c r="K81" s="37">
        <f t="shared" si="24"/>
        <v>89.63079739625712</v>
      </c>
      <c r="L81" s="18"/>
      <c r="M81" s="19"/>
      <c r="N81" s="19"/>
    </row>
    <row r="82" spans="1:14" ht="12">
      <c r="A82" s="4" t="s">
        <v>18</v>
      </c>
      <c r="B82" s="34">
        <v>2883</v>
      </c>
      <c r="C82" s="34">
        <v>130659</v>
      </c>
      <c r="D82" s="34">
        <v>247168</v>
      </c>
      <c r="E82" s="34">
        <v>21465</v>
      </c>
      <c r="F82" s="34">
        <v>133789</v>
      </c>
      <c r="G82" s="34">
        <v>37373</v>
      </c>
      <c r="H82" s="34">
        <v>35923</v>
      </c>
      <c r="I82" s="34">
        <v>112816</v>
      </c>
      <c r="J82" s="34">
        <v>84037</v>
      </c>
      <c r="K82" s="34">
        <v>20390</v>
      </c>
      <c r="N82" s="12"/>
    </row>
    <row r="83" spans="1:14" s="17" customFormat="1" ht="12">
      <c r="A83" s="16" t="s">
        <v>16</v>
      </c>
      <c r="B83" s="37">
        <f>B82/B84*100</f>
        <v>11.431856933264601</v>
      </c>
      <c r="C83" s="37">
        <f aca="true" t="shared" si="25" ref="C83:K83">C82/C84*100</f>
        <v>12.843792299760246</v>
      </c>
      <c r="D83" s="37">
        <f t="shared" si="25"/>
        <v>12.884338705978024</v>
      </c>
      <c r="E83" s="37">
        <f t="shared" si="25"/>
        <v>14.363239741976926</v>
      </c>
      <c r="F83" s="37">
        <f t="shared" si="25"/>
        <v>14.770747540766418</v>
      </c>
      <c r="G83" s="37">
        <f t="shared" si="25"/>
        <v>13.046407551437886</v>
      </c>
      <c r="H83" s="37">
        <f t="shared" si="25"/>
        <v>8.263270850249924</v>
      </c>
      <c r="I83" s="37">
        <f t="shared" si="25"/>
        <v>8.370350310319372</v>
      </c>
      <c r="J83" s="37">
        <f t="shared" si="25"/>
        <v>7.427424472487322</v>
      </c>
      <c r="K83" s="37">
        <f t="shared" si="25"/>
        <v>10.369202603742881</v>
      </c>
      <c r="L83" s="18"/>
      <c r="M83" s="19"/>
      <c r="N83" s="19"/>
    </row>
    <row r="84" spans="1:14" ht="12">
      <c r="A84" s="4" t="s">
        <v>19</v>
      </c>
      <c r="B84" s="34">
        <f aca="true" t="shared" si="26" ref="B84:K84">B80+B82</f>
        <v>25219</v>
      </c>
      <c r="C84" s="34">
        <f t="shared" si="26"/>
        <v>1017293</v>
      </c>
      <c r="D84" s="34">
        <f t="shared" si="26"/>
        <v>1918360</v>
      </c>
      <c r="E84" s="34">
        <f t="shared" si="26"/>
        <v>149444</v>
      </c>
      <c r="F84" s="34">
        <f t="shared" si="26"/>
        <v>905770</v>
      </c>
      <c r="G84" s="34">
        <f t="shared" si="26"/>
        <v>286462</v>
      </c>
      <c r="H84" s="34">
        <f t="shared" si="26"/>
        <v>434731</v>
      </c>
      <c r="I84" s="34">
        <f t="shared" si="26"/>
        <v>1347805</v>
      </c>
      <c r="J84" s="34">
        <f t="shared" si="26"/>
        <v>1131442</v>
      </c>
      <c r="K84" s="34">
        <f t="shared" si="26"/>
        <v>196640</v>
      </c>
      <c r="L84" s="11"/>
      <c r="M84" s="12"/>
      <c r="N84" s="12"/>
    </row>
    <row r="85" spans="1:11" ht="12">
      <c r="A85" s="4" t="s">
        <v>20</v>
      </c>
      <c r="B85" s="34">
        <v>1358</v>
      </c>
      <c r="C85" s="34">
        <v>44695</v>
      </c>
      <c r="D85" s="34">
        <v>69781</v>
      </c>
      <c r="E85" s="34">
        <v>6516</v>
      </c>
      <c r="F85" s="34">
        <v>37372</v>
      </c>
      <c r="G85" s="34">
        <v>10861</v>
      </c>
      <c r="H85" s="34">
        <v>22282</v>
      </c>
      <c r="I85" s="34">
        <v>44462</v>
      </c>
      <c r="J85" s="34">
        <v>37323</v>
      </c>
      <c r="K85" s="34">
        <v>8933</v>
      </c>
    </row>
    <row r="86" spans="1:13" ht="12">
      <c r="A86" s="16" t="s">
        <v>21</v>
      </c>
      <c r="B86" s="37">
        <f>B85/B78*100</f>
        <v>5.109681303382624</v>
      </c>
      <c r="C86" s="37">
        <f aca="true" t="shared" si="27" ref="C86:K86">C85/C78*100</f>
        <v>4.208616293216119</v>
      </c>
      <c r="D86" s="37">
        <f t="shared" si="27"/>
        <v>3.509861725098974</v>
      </c>
      <c r="E86" s="37">
        <f t="shared" si="27"/>
        <v>4.177994357527571</v>
      </c>
      <c r="F86" s="37">
        <f t="shared" si="27"/>
        <v>3.9624998144499983</v>
      </c>
      <c r="G86" s="37">
        <f t="shared" si="27"/>
        <v>3.6529296421736626</v>
      </c>
      <c r="H86" s="37">
        <f t="shared" si="27"/>
        <v>4.875572467303994</v>
      </c>
      <c r="I86" s="37">
        <f t="shared" si="27"/>
        <v>3.1934966497087123</v>
      </c>
      <c r="J86" s="37">
        <f t="shared" si="27"/>
        <v>3.1933707802680606</v>
      </c>
      <c r="K86" s="37">
        <f t="shared" si="27"/>
        <v>4.345415010726117</v>
      </c>
      <c r="L86" s="18"/>
      <c r="M86" s="19"/>
    </row>
    <row r="87" spans="1:13" ht="12">
      <c r="A87" s="4" t="s">
        <v>22</v>
      </c>
      <c r="B87" s="34">
        <v>1059</v>
      </c>
      <c r="C87" s="34">
        <v>31788</v>
      </c>
      <c r="D87" s="34">
        <v>51603</v>
      </c>
      <c r="E87" s="34">
        <v>5203</v>
      </c>
      <c r="F87" s="34">
        <v>29097</v>
      </c>
      <c r="G87" s="34">
        <v>8124</v>
      </c>
      <c r="H87" s="34">
        <v>10944</v>
      </c>
      <c r="I87" s="34">
        <v>34436</v>
      </c>
      <c r="J87" s="34">
        <v>28616</v>
      </c>
      <c r="K87" s="34">
        <v>6325</v>
      </c>
      <c r="L87" s="11"/>
      <c r="M87" s="12"/>
    </row>
    <row r="88" spans="1:13" ht="12">
      <c r="A88" s="20" t="s">
        <v>23</v>
      </c>
      <c r="B88" s="38">
        <f>B87/B85*100</f>
        <v>77.98232695139912</v>
      </c>
      <c r="C88" s="38">
        <f aca="true" t="shared" si="28" ref="C88:K88">C87/C85*100</f>
        <v>71.12204944624678</v>
      </c>
      <c r="D88" s="38">
        <f t="shared" si="28"/>
        <v>73.94992906378526</v>
      </c>
      <c r="E88" s="38">
        <f t="shared" si="28"/>
        <v>79.84960098219767</v>
      </c>
      <c r="F88" s="38">
        <f t="shared" si="28"/>
        <v>77.85775446858611</v>
      </c>
      <c r="G88" s="38">
        <f t="shared" si="28"/>
        <v>74.79974219685111</v>
      </c>
      <c r="H88" s="38">
        <f t="shared" si="28"/>
        <v>49.11587828740688</v>
      </c>
      <c r="I88" s="38">
        <f t="shared" si="28"/>
        <v>77.45040708919977</v>
      </c>
      <c r="J88" s="38">
        <f t="shared" si="28"/>
        <v>76.67122149880771</v>
      </c>
      <c r="K88" s="38">
        <f t="shared" si="28"/>
        <v>70.80488077913355</v>
      </c>
      <c r="L88" s="21"/>
      <c r="M88" s="19"/>
    </row>
    <row r="89" spans="4:13" ht="12">
      <c r="D89" s="7"/>
      <c r="E89" s="10"/>
      <c r="F89" s="10"/>
      <c r="G89" s="10"/>
      <c r="H89" s="10"/>
      <c r="I89" s="10"/>
      <c r="J89" s="10"/>
      <c r="K89" s="10"/>
      <c r="L89" s="11"/>
      <c r="M89" s="12"/>
    </row>
    <row r="90" spans="1:13" s="17" customFormat="1" ht="12">
      <c r="A90" s="40"/>
      <c r="B90" s="40" t="s">
        <v>24</v>
      </c>
      <c r="C90" s="40" t="s">
        <v>25</v>
      </c>
      <c r="D90" s="40" t="s">
        <v>26</v>
      </c>
      <c r="E90" s="40" t="s">
        <v>27</v>
      </c>
      <c r="F90" s="40" t="s">
        <v>28</v>
      </c>
      <c r="G90" s="40" t="s">
        <v>29</v>
      </c>
      <c r="H90" s="40" t="s">
        <v>30</v>
      </c>
      <c r="I90" s="40" t="s">
        <v>31</v>
      </c>
      <c r="J90" s="40" t="s">
        <v>32</v>
      </c>
      <c r="K90" s="40" t="s">
        <v>33</v>
      </c>
      <c r="L90" s="40" t="s">
        <v>34</v>
      </c>
      <c r="M90" s="2"/>
    </row>
    <row r="91" spans="1:12" ht="1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 t="s">
        <v>35</v>
      </c>
    </row>
    <row r="92" spans="1:12" ht="12.75" customHeight="1">
      <c r="A92" s="4" t="s">
        <v>14</v>
      </c>
      <c r="B92" s="34">
        <v>1219342</v>
      </c>
      <c r="C92" s="34">
        <v>4390682</v>
      </c>
      <c r="D92" s="34">
        <v>1058069</v>
      </c>
      <c r="E92" s="34">
        <v>264592</v>
      </c>
      <c r="F92" s="34">
        <v>4551112</v>
      </c>
      <c r="G92" s="34">
        <v>3266781</v>
      </c>
      <c r="H92" s="34">
        <v>482296</v>
      </c>
      <c r="I92" s="34">
        <v>1593533</v>
      </c>
      <c r="J92" s="34">
        <v>4034721</v>
      </c>
      <c r="K92" s="34">
        <v>1377713</v>
      </c>
      <c r="L92" s="34">
        <f>K92+J92+I92+H92+G92+F92+E92+D92+C92+B92+K77+J77+I77+H77+G77+F77+E77+D77+C77+B77</f>
        <v>47066745</v>
      </c>
    </row>
    <row r="93" spans="1:13" s="17" customFormat="1" ht="12.75" customHeight="1">
      <c r="A93" s="4" t="s">
        <v>15</v>
      </c>
      <c r="B93" s="34">
        <v>327346</v>
      </c>
      <c r="C93" s="34">
        <v>1381358</v>
      </c>
      <c r="D93" s="34">
        <v>245623</v>
      </c>
      <c r="E93" s="34">
        <v>47671</v>
      </c>
      <c r="F93" s="34">
        <v>712666</v>
      </c>
      <c r="G93" s="34">
        <v>501580</v>
      </c>
      <c r="H93" s="34">
        <v>76967</v>
      </c>
      <c r="I93" s="34">
        <v>202547</v>
      </c>
      <c r="J93" s="34">
        <v>635948</v>
      </c>
      <c r="K93" s="34">
        <v>374050</v>
      </c>
      <c r="L93" s="34">
        <f>K93+J93+I93+H93+G93+F93+E93+D93+C93+B93+K78+J78+I78+H78+G78+F78+E78+D78+C78+B78</f>
        <v>12202505</v>
      </c>
      <c r="M93" s="25"/>
    </row>
    <row r="94" spans="1:13" ht="12.75" customHeight="1">
      <c r="A94" s="16" t="s">
        <v>16</v>
      </c>
      <c r="B94" s="37">
        <f>B93/B92*100</f>
        <v>26.846118644318</v>
      </c>
      <c r="C94" s="37">
        <f aca="true" t="shared" si="29" ref="C94:K94">C93/C92*100</f>
        <v>31.461126084740364</v>
      </c>
      <c r="D94" s="37">
        <f t="shared" si="29"/>
        <v>23.214270524890154</v>
      </c>
      <c r="E94" s="37">
        <f t="shared" si="29"/>
        <v>18.01679567031505</v>
      </c>
      <c r="F94" s="37">
        <f t="shared" si="29"/>
        <v>15.659161980632424</v>
      </c>
      <c r="G94" s="37">
        <f t="shared" si="29"/>
        <v>15.353952407584101</v>
      </c>
      <c r="H94" s="37">
        <f t="shared" si="29"/>
        <v>15.958457047124588</v>
      </c>
      <c r="I94" s="37">
        <f t="shared" si="29"/>
        <v>12.710562002795047</v>
      </c>
      <c r="J94" s="37">
        <f t="shared" si="29"/>
        <v>15.761882915819953</v>
      </c>
      <c r="K94" s="37">
        <f t="shared" si="29"/>
        <v>27.15006681362519</v>
      </c>
      <c r="L94" s="37">
        <f>L93/L92*100</f>
        <v>25.925958975918135</v>
      </c>
      <c r="M94" s="17"/>
    </row>
    <row r="95" spans="1:13" ht="12.75" customHeight="1">
      <c r="A95" s="4" t="s">
        <v>17</v>
      </c>
      <c r="B95" s="34">
        <v>273030</v>
      </c>
      <c r="C95" s="34">
        <v>1216751</v>
      </c>
      <c r="D95" s="34">
        <v>202327</v>
      </c>
      <c r="E95" s="34">
        <v>37928</v>
      </c>
      <c r="F95" s="34">
        <v>599589</v>
      </c>
      <c r="G95" s="34">
        <v>417395</v>
      </c>
      <c r="H95" s="34">
        <v>63439</v>
      </c>
      <c r="I95" s="34">
        <v>167328</v>
      </c>
      <c r="J95" s="34">
        <v>509117</v>
      </c>
      <c r="K95" s="34">
        <v>321293</v>
      </c>
      <c r="L95" s="34">
        <f>K95+J95+I95+H95+G95+F95+E95+D95+C95+B95+K80+J80+I80+H80+G80+F80+E80+D80+C80+B80</f>
        <v>10394860</v>
      </c>
      <c r="M95" s="25"/>
    </row>
    <row r="96" spans="1:12" s="17" customFormat="1" ht="12">
      <c r="A96" s="16" t="s">
        <v>16</v>
      </c>
      <c r="B96" s="37">
        <f>B95/B99*100</f>
        <v>87.9672140654752</v>
      </c>
      <c r="C96" s="37">
        <f aca="true" t="shared" si="30" ref="C96:K96">C95/C99*100</f>
        <v>90.80861582184436</v>
      </c>
      <c r="D96" s="37">
        <f t="shared" si="30"/>
        <v>87.63714487436599</v>
      </c>
      <c r="E96" s="37">
        <f t="shared" si="30"/>
        <v>85.89351631677876</v>
      </c>
      <c r="F96" s="37">
        <f t="shared" si="30"/>
        <v>88.46144199516964</v>
      </c>
      <c r="G96" s="37">
        <f t="shared" si="30"/>
        <v>87.4001189359421</v>
      </c>
      <c r="H96" s="37">
        <f t="shared" si="30"/>
        <v>88.11584137787347</v>
      </c>
      <c r="I96" s="37">
        <f t="shared" si="30"/>
        <v>88.40610338560379</v>
      </c>
      <c r="J96" s="37">
        <f t="shared" si="30"/>
        <v>85.2127150331567</v>
      </c>
      <c r="K96" s="37">
        <f t="shared" si="30"/>
        <v>90.19510414912133</v>
      </c>
      <c r="L96" s="37">
        <f>L95/L99*100</f>
        <v>88.77822942311565</v>
      </c>
    </row>
    <row r="97" spans="1:13" ht="12">
      <c r="A97" s="4" t="s">
        <v>18</v>
      </c>
      <c r="B97" s="34">
        <v>37347</v>
      </c>
      <c r="C97" s="34">
        <v>123156</v>
      </c>
      <c r="D97" s="34">
        <v>28542</v>
      </c>
      <c r="E97" s="34">
        <v>6229</v>
      </c>
      <c r="F97" s="34">
        <v>78208</v>
      </c>
      <c r="G97" s="34">
        <v>60173</v>
      </c>
      <c r="H97" s="34">
        <v>8556</v>
      </c>
      <c r="I97" s="34">
        <v>21944</v>
      </c>
      <c r="J97" s="34">
        <v>88349</v>
      </c>
      <c r="K97" s="34">
        <v>34927</v>
      </c>
      <c r="L97" s="34">
        <f>K97+J97+I97+H97+G97+F97+E97+D97+C97+B97+K82+J82+I82+H82+G82+F82+E82+D82+C82+B82</f>
        <v>1313934</v>
      </c>
      <c r="M97" s="25"/>
    </row>
    <row r="98" spans="1:12" s="17" customFormat="1" ht="12" customHeight="1">
      <c r="A98" s="16" t="s">
        <v>16</v>
      </c>
      <c r="B98" s="37">
        <f aca="true" t="shared" si="31" ref="B98:L98">B97/B99*100</f>
        <v>12.032785934524789</v>
      </c>
      <c r="C98" s="37">
        <f t="shared" si="31"/>
        <v>9.191384178155648</v>
      </c>
      <c r="D98" s="37">
        <f t="shared" si="31"/>
        <v>12.362855125634017</v>
      </c>
      <c r="E98" s="37">
        <f t="shared" si="31"/>
        <v>14.106483683221233</v>
      </c>
      <c r="F98" s="37">
        <f t="shared" si="31"/>
        <v>11.538558004830355</v>
      </c>
      <c r="G98" s="37">
        <f t="shared" si="31"/>
        <v>12.599881064057893</v>
      </c>
      <c r="H98" s="37">
        <f t="shared" si="31"/>
        <v>11.884158622126536</v>
      </c>
      <c r="I98" s="37">
        <f t="shared" si="31"/>
        <v>11.593896614396213</v>
      </c>
      <c r="J98" s="37">
        <f t="shared" si="31"/>
        <v>14.7872849668433</v>
      </c>
      <c r="K98" s="37">
        <f t="shared" si="31"/>
        <v>9.804895850878669</v>
      </c>
      <c r="L98" s="37">
        <f t="shared" si="31"/>
        <v>11.22177057688435</v>
      </c>
    </row>
    <row r="99" spans="1:13" ht="12">
      <c r="A99" s="4" t="s">
        <v>19</v>
      </c>
      <c r="B99" s="34">
        <f aca="true" t="shared" si="32" ref="B99:K99">B95+B97</f>
        <v>310377</v>
      </c>
      <c r="C99" s="34">
        <f t="shared" si="32"/>
        <v>1339907</v>
      </c>
      <c r="D99" s="34">
        <f t="shared" si="32"/>
        <v>230869</v>
      </c>
      <c r="E99" s="34">
        <f t="shared" si="32"/>
        <v>44157</v>
      </c>
      <c r="F99" s="34">
        <f t="shared" si="32"/>
        <v>677797</v>
      </c>
      <c r="G99" s="34">
        <f t="shared" si="32"/>
        <v>477568</v>
      </c>
      <c r="H99" s="34">
        <f t="shared" si="32"/>
        <v>71995</v>
      </c>
      <c r="I99" s="34">
        <f t="shared" si="32"/>
        <v>189272</v>
      </c>
      <c r="J99" s="34">
        <f t="shared" si="32"/>
        <v>597466</v>
      </c>
      <c r="K99" s="34">
        <f t="shared" si="32"/>
        <v>356220</v>
      </c>
      <c r="L99" s="34">
        <f>L95+L97</f>
        <v>11708794</v>
      </c>
      <c r="M99" s="25"/>
    </row>
    <row r="100" spans="1:14" ht="12">
      <c r="A100" s="4" t="s">
        <v>20</v>
      </c>
      <c r="B100" s="34">
        <v>16969</v>
      </c>
      <c r="C100" s="34">
        <v>41451</v>
      </c>
      <c r="D100" s="34">
        <v>14754</v>
      </c>
      <c r="E100" s="34">
        <v>3514</v>
      </c>
      <c r="F100" s="34">
        <v>34869</v>
      </c>
      <c r="G100" s="34">
        <v>24012</v>
      </c>
      <c r="H100" s="34">
        <v>4972</v>
      </c>
      <c r="I100" s="34">
        <v>13275</v>
      </c>
      <c r="J100" s="34">
        <v>38482</v>
      </c>
      <c r="K100" s="34">
        <v>17830</v>
      </c>
      <c r="L100" s="34">
        <f>K100+J100+I100+H100+G100+F100+E100+D100+C100+B100+K85+J85+I85+H85+G85+F85+E85+D85+C85+B85</f>
        <v>493711</v>
      </c>
      <c r="M100" s="25"/>
      <c r="N100" s="12"/>
    </row>
    <row r="101" spans="1:13" ht="12">
      <c r="A101" s="16" t="s">
        <v>21</v>
      </c>
      <c r="B101" s="37">
        <f>B100/B93*100</f>
        <v>5.183811624397427</v>
      </c>
      <c r="C101" s="37">
        <f aca="true" t="shared" si="33" ref="C101:K101">C100/C93*100</f>
        <v>3.000742747354415</v>
      </c>
      <c r="D101" s="37">
        <f t="shared" si="33"/>
        <v>6.0067664673096575</v>
      </c>
      <c r="E101" s="37">
        <f t="shared" si="33"/>
        <v>7.371357848587191</v>
      </c>
      <c r="F101" s="37">
        <f t="shared" si="33"/>
        <v>4.892754810808991</v>
      </c>
      <c r="G101" s="37">
        <f t="shared" si="33"/>
        <v>4.7872722197854785</v>
      </c>
      <c r="H101" s="37">
        <f t="shared" si="33"/>
        <v>6.45991139059597</v>
      </c>
      <c r="I101" s="37">
        <f t="shared" si="33"/>
        <v>6.554034372269152</v>
      </c>
      <c r="J101" s="37">
        <f t="shared" si="33"/>
        <v>6.051123676778604</v>
      </c>
      <c r="K101" s="37">
        <f t="shared" si="33"/>
        <v>4.76674241411576</v>
      </c>
      <c r="L101" s="37">
        <f>L100/L93*100</f>
        <v>4.0459807228106035</v>
      </c>
      <c r="M101" s="17"/>
    </row>
    <row r="102" spans="1:14" s="5" customFormat="1" ht="12">
      <c r="A102" s="4" t="s">
        <v>22</v>
      </c>
      <c r="B102" s="34">
        <v>13076</v>
      </c>
      <c r="C102" s="34">
        <v>28496</v>
      </c>
      <c r="D102" s="34">
        <v>12184</v>
      </c>
      <c r="E102" s="34">
        <v>2606</v>
      </c>
      <c r="F102" s="34">
        <v>24469</v>
      </c>
      <c r="G102" s="34">
        <v>17414</v>
      </c>
      <c r="H102" s="34">
        <v>3502</v>
      </c>
      <c r="I102" s="34">
        <v>9495</v>
      </c>
      <c r="J102" s="34">
        <v>24143</v>
      </c>
      <c r="K102" s="34">
        <v>14135</v>
      </c>
      <c r="L102" s="34">
        <f>K102+J102+I102+H102+G102+F102+E102+D102+C102+B102+K87+J87+I87+H87+G87+F87+E87+D87+C87+B87</f>
        <v>356715</v>
      </c>
      <c r="M102" s="25"/>
      <c r="N102" s="9"/>
    </row>
    <row r="103" spans="1:14" ht="12">
      <c r="A103" s="20" t="s">
        <v>23</v>
      </c>
      <c r="B103" s="38">
        <f>B102/B100*100</f>
        <v>77.05816488891509</v>
      </c>
      <c r="C103" s="38">
        <f aca="true" t="shared" si="34" ref="C103:K103">C102/C100*100</f>
        <v>68.74623048901111</v>
      </c>
      <c r="D103" s="38">
        <f t="shared" si="34"/>
        <v>82.580994984411</v>
      </c>
      <c r="E103" s="38">
        <f t="shared" si="34"/>
        <v>74.16050085372795</v>
      </c>
      <c r="F103" s="38">
        <f t="shared" si="34"/>
        <v>70.17408012848088</v>
      </c>
      <c r="G103" s="38">
        <f t="shared" si="34"/>
        <v>72.52207229718474</v>
      </c>
      <c r="H103" s="38">
        <f t="shared" si="34"/>
        <v>70.43443282381335</v>
      </c>
      <c r="I103" s="38">
        <f t="shared" si="34"/>
        <v>71.52542372881356</v>
      </c>
      <c r="J103" s="38">
        <f t="shared" si="34"/>
        <v>62.73842315887948</v>
      </c>
      <c r="K103" s="38">
        <f t="shared" si="34"/>
        <v>79.27650028042625</v>
      </c>
      <c r="L103" s="38">
        <f>L102/L100*100</f>
        <v>72.25178292563868</v>
      </c>
      <c r="M103" s="17"/>
      <c r="N103" s="12"/>
    </row>
    <row r="104" spans="1:14" ht="12">
      <c r="A104" s="26" t="s">
        <v>37</v>
      </c>
      <c r="B104" s="27"/>
      <c r="C104" s="10"/>
      <c r="D104" s="10"/>
      <c r="E104" s="10"/>
      <c r="F104" s="10"/>
      <c r="G104" s="10"/>
      <c r="H104" s="10"/>
      <c r="J104" s="10"/>
      <c r="K104" s="10"/>
      <c r="M104" s="12"/>
      <c r="N104" s="12"/>
    </row>
    <row r="105" spans="1:14" ht="12">
      <c r="A105" s="5"/>
      <c r="C105" s="28"/>
      <c r="D105" s="24"/>
      <c r="E105" s="24"/>
      <c r="F105" s="24"/>
      <c r="G105" s="24"/>
      <c r="H105" s="10"/>
      <c r="I105" s="10"/>
      <c r="J105" s="10"/>
      <c r="K105" s="10"/>
      <c r="L105" s="11"/>
      <c r="M105" s="12"/>
      <c r="N105" s="12"/>
    </row>
    <row r="106" spans="1:14" s="13" customFormat="1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15"/>
    </row>
    <row r="107" ht="12">
      <c r="N107" s="12"/>
    </row>
    <row r="108" spans="1:14" s="17" customFormat="1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19"/>
    </row>
    <row r="109" spans="1:14" ht="12">
      <c r="A109" s="5" t="s">
        <v>41</v>
      </c>
      <c r="B109" s="6"/>
      <c r="C109" s="6"/>
      <c r="D109" s="7"/>
      <c r="E109" s="7"/>
      <c r="F109" s="7"/>
      <c r="G109" s="7"/>
      <c r="H109" s="7"/>
      <c r="I109" s="7"/>
      <c r="J109" s="7"/>
      <c r="K109" s="7"/>
      <c r="L109" s="8"/>
      <c r="M109" s="9"/>
      <c r="N109" s="12"/>
    </row>
    <row r="110" spans="1:13" ht="12">
      <c r="A110" s="42" t="s">
        <v>0</v>
      </c>
      <c r="B110" s="40" t="s">
        <v>1</v>
      </c>
      <c r="C110" s="40" t="s">
        <v>2</v>
      </c>
      <c r="D110" s="40" t="s">
        <v>3</v>
      </c>
      <c r="E110" s="40" t="s">
        <v>4</v>
      </c>
      <c r="F110" s="40" t="s">
        <v>5</v>
      </c>
      <c r="G110" s="40" t="s">
        <v>6</v>
      </c>
      <c r="H110" s="40" t="s">
        <v>7</v>
      </c>
      <c r="I110" s="40" t="s">
        <v>8</v>
      </c>
      <c r="J110" s="40" t="s">
        <v>9</v>
      </c>
      <c r="K110" s="40" t="s">
        <v>10</v>
      </c>
      <c r="L110" s="11"/>
      <c r="M110" s="12"/>
    </row>
    <row r="111" spans="1:14" s="17" customFormat="1" ht="12">
      <c r="A111" s="43"/>
      <c r="B111" s="41"/>
      <c r="C111" s="41"/>
      <c r="D111" s="41"/>
      <c r="E111" s="41" t="s">
        <v>11</v>
      </c>
      <c r="F111" s="41"/>
      <c r="G111" s="41" t="s">
        <v>12</v>
      </c>
      <c r="H111" s="41"/>
      <c r="I111" s="41" t="s">
        <v>13</v>
      </c>
      <c r="J111" s="41"/>
      <c r="K111" s="41"/>
      <c r="L111" s="11"/>
      <c r="M111" s="12"/>
      <c r="N111" s="19"/>
    </row>
    <row r="112" spans="1:14" ht="12">
      <c r="A112" s="4" t="s">
        <v>14</v>
      </c>
      <c r="B112" s="34">
        <v>100402</v>
      </c>
      <c r="C112" s="34">
        <v>3524793</v>
      </c>
      <c r="D112" s="34">
        <v>7435867</v>
      </c>
      <c r="E112" s="34">
        <v>752416</v>
      </c>
      <c r="F112" s="34">
        <v>3710153</v>
      </c>
      <c r="G112" s="34">
        <v>983782</v>
      </c>
      <c r="H112" s="34">
        <v>1341470</v>
      </c>
      <c r="I112" s="34">
        <v>3348058</v>
      </c>
      <c r="J112" s="34">
        <v>2939982</v>
      </c>
      <c r="K112" s="34">
        <v>690981</v>
      </c>
      <c r="L112" s="14"/>
      <c r="M112" s="15"/>
      <c r="N112" s="12"/>
    </row>
    <row r="113" spans="1:14" s="17" customFormat="1" ht="12">
      <c r="A113" s="4" t="s">
        <v>15</v>
      </c>
      <c r="B113" s="34">
        <v>26561</v>
      </c>
      <c r="C113" s="34">
        <v>1061355</v>
      </c>
      <c r="D113" s="34">
        <v>1986141</v>
      </c>
      <c r="E113" s="34">
        <v>155848</v>
      </c>
      <c r="F113" s="34">
        <v>942383</v>
      </c>
      <c r="G113" s="34">
        <v>297062</v>
      </c>
      <c r="H113" s="34">
        <v>456682</v>
      </c>
      <c r="I113" s="34">
        <v>1391375</v>
      </c>
      <c r="J113" s="34">
        <v>1167800</v>
      </c>
      <c r="K113" s="34">
        <v>205397</v>
      </c>
      <c r="L113" s="11"/>
      <c r="M113" s="12"/>
      <c r="N113" s="19"/>
    </row>
    <row r="114" spans="1:14" ht="12">
      <c r="A114" s="16" t="s">
        <v>16</v>
      </c>
      <c r="B114" s="37">
        <f>B113/B112*100</f>
        <v>26.454652297762994</v>
      </c>
      <c r="C114" s="37">
        <f aca="true" t="shared" si="35" ref="C114:J114">C113/C112*100</f>
        <v>30.111129930183132</v>
      </c>
      <c r="D114" s="37">
        <f t="shared" si="35"/>
        <v>26.710281396910407</v>
      </c>
      <c r="E114" s="37">
        <f t="shared" si="35"/>
        <v>20.713009824352486</v>
      </c>
      <c r="F114" s="37">
        <f t="shared" si="35"/>
        <v>25.400111531788582</v>
      </c>
      <c r="G114" s="37">
        <f t="shared" si="35"/>
        <v>30.19591738820186</v>
      </c>
      <c r="H114" s="37">
        <f t="shared" si="35"/>
        <v>34.04340015058108</v>
      </c>
      <c r="I114" s="37">
        <f t="shared" si="35"/>
        <v>41.5576731346948</v>
      </c>
      <c r="J114" s="37">
        <f t="shared" si="35"/>
        <v>39.72133162720044</v>
      </c>
      <c r="K114" s="35">
        <f>K113/K112*100</f>
        <v>29.725419367536876</v>
      </c>
      <c r="L114" s="18"/>
      <c r="M114" s="19"/>
      <c r="N114" s="12"/>
    </row>
    <row r="115" spans="1:14" s="17" customFormat="1" ht="12">
      <c r="A115" s="4" t="s">
        <v>17</v>
      </c>
      <c r="B115" s="34">
        <v>19274</v>
      </c>
      <c r="C115" s="34">
        <v>771485</v>
      </c>
      <c r="D115" s="34">
        <v>1447965</v>
      </c>
      <c r="E115" s="34">
        <v>110043</v>
      </c>
      <c r="F115" s="34">
        <v>660866</v>
      </c>
      <c r="G115" s="34">
        <v>212255</v>
      </c>
      <c r="H115" s="34">
        <v>359689</v>
      </c>
      <c r="I115" s="34">
        <v>1114061</v>
      </c>
      <c r="J115" s="34">
        <v>942673</v>
      </c>
      <c r="K115" s="34">
        <v>156054</v>
      </c>
      <c r="L115" s="11"/>
      <c r="M115" s="12"/>
      <c r="N115" s="19"/>
    </row>
    <row r="116" spans="1:14" ht="12">
      <c r="A116" s="16" t="s">
        <v>16</v>
      </c>
      <c r="B116" s="37">
        <f aca="true" t="shared" si="36" ref="B116:K116">B115/B119*100</f>
        <v>76.61790427730959</v>
      </c>
      <c r="C116" s="37">
        <f t="shared" si="36"/>
        <v>75.91772189267594</v>
      </c>
      <c r="D116" s="37">
        <f t="shared" si="36"/>
        <v>75.66943988628407</v>
      </c>
      <c r="E116" s="37">
        <f t="shared" si="36"/>
        <v>73.71139199807085</v>
      </c>
      <c r="F116" s="37">
        <f t="shared" si="36"/>
        <v>73.06835432401385</v>
      </c>
      <c r="G116" s="37">
        <f t="shared" si="36"/>
        <v>74.26878894864466</v>
      </c>
      <c r="H116" s="37">
        <f t="shared" si="36"/>
        <v>81.65155941768421</v>
      </c>
      <c r="I116" s="37">
        <f t="shared" si="36"/>
        <v>82.84847813299204</v>
      </c>
      <c r="J116" s="37">
        <f t="shared" si="36"/>
        <v>83.63933352793839</v>
      </c>
      <c r="K116" s="37">
        <f t="shared" si="36"/>
        <v>79.61045188805338</v>
      </c>
      <c r="L116" s="18"/>
      <c r="M116" s="19"/>
      <c r="N116" s="12"/>
    </row>
    <row r="117" spans="1:11" ht="12">
      <c r="A117" s="4" t="s">
        <v>18</v>
      </c>
      <c r="B117" s="34">
        <v>5882</v>
      </c>
      <c r="C117" s="34">
        <v>244727</v>
      </c>
      <c r="D117" s="34">
        <v>465575</v>
      </c>
      <c r="E117" s="34">
        <v>39246</v>
      </c>
      <c r="F117" s="34">
        <v>243583</v>
      </c>
      <c r="G117" s="34">
        <v>73538</v>
      </c>
      <c r="H117" s="34">
        <v>80828</v>
      </c>
      <c r="I117" s="34">
        <v>230636</v>
      </c>
      <c r="J117" s="34">
        <v>184396</v>
      </c>
      <c r="K117" s="34">
        <v>39968</v>
      </c>
    </row>
    <row r="118" spans="1:13" ht="12">
      <c r="A118" s="16" t="s">
        <v>16</v>
      </c>
      <c r="B118" s="35">
        <f aca="true" t="shared" si="37" ref="B118:K118">B117/B119*100</f>
        <v>23.382095722690412</v>
      </c>
      <c r="C118" s="35">
        <f t="shared" si="37"/>
        <v>24.08227810732406</v>
      </c>
      <c r="D118" s="35">
        <f t="shared" si="37"/>
        <v>24.33056011371594</v>
      </c>
      <c r="E118" s="35">
        <f t="shared" si="37"/>
        <v>26.28860800192914</v>
      </c>
      <c r="F118" s="35">
        <f t="shared" si="37"/>
        <v>26.931645675986154</v>
      </c>
      <c r="G118" s="35">
        <f t="shared" si="37"/>
        <v>25.731211051355352</v>
      </c>
      <c r="H118" s="35">
        <f t="shared" si="37"/>
        <v>18.348440582315778</v>
      </c>
      <c r="I118" s="35">
        <f t="shared" si="37"/>
        <v>17.151521867007958</v>
      </c>
      <c r="J118" s="35">
        <f t="shared" si="37"/>
        <v>16.360666472061606</v>
      </c>
      <c r="K118" s="35">
        <f t="shared" si="37"/>
        <v>20.389548111946617</v>
      </c>
      <c r="L118" s="18"/>
      <c r="M118" s="19"/>
    </row>
    <row r="119" spans="1:13" ht="12">
      <c r="A119" s="4" t="s">
        <v>19</v>
      </c>
      <c r="B119" s="34">
        <f>B115+B117</f>
        <v>25156</v>
      </c>
      <c r="C119" s="34">
        <f aca="true" t="shared" si="38" ref="C119:K119">C115+C117</f>
        <v>1016212</v>
      </c>
      <c r="D119" s="34">
        <f t="shared" si="38"/>
        <v>1913540</v>
      </c>
      <c r="E119" s="34">
        <f t="shared" si="38"/>
        <v>149289</v>
      </c>
      <c r="F119" s="34">
        <f t="shared" si="38"/>
        <v>904449</v>
      </c>
      <c r="G119" s="34">
        <f t="shared" si="38"/>
        <v>285793</v>
      </c>
      <c r="H119" s="34">
        <f t="shared" si="38"/>
        <v>440517</v>
      </c>
      <c r="I119" s="34">
        <f t="shared" si="38"/>
        <v>1344697</v>
      </c>
      <c r="J119" s="34">
        <f t="shared" si="38"/>
        <v>1127069</v>
      </c>
      <c r="K119" s="34">
        <f t="shared" si="38"/>
        <v>196022</v>
      </c>
      <c r="L119" s="11"/>
      <c r="M119" s="12"/>
    </row>
    <row r="120" spans="1:11" ht="12">
      <c r="A120" s="4" t="s">
        <v>20</v>
      </c>
      <c r="B120" s="34">
        <v>1405</v>
      </c>
      <c r="C120" s="34">
        <v>45143</v>
      </c>
      <c r="D120" s="34">
        <v>72601</v>
      </c>
      <c r="E120" s="34">
        <v>6559</v>
      </c>
      <c r="F120" s="34">
        <v>37934</v>
      </c>
      <c r="G120" s="34">
        <v>11269</v>
      </c>
      <c r="H120" s="34">
        <v>16165</v>
      </c>
      <c r="I120" s="34">
        <v>46678</v>
      </c>
      <c r="J120" s="34">
        <v>40731</v>
      </c>
      <c r="K120" s="34">
        <v>9375</v>
      </c>
    </row>
    <row r="121" spans="1:13" ht="12">
      <c r="A121" s="16" t="s">
        <v>21</v>
      </c>
      <c r="B121" s="37">
        <f aca="true" t="shared" si="39" ref="B121:K121">B120/B113*100</f>
        <v>5.289710477768157</v>
      </c>
      <c r="C121" s="37">
        <f t="shared" si="39"/>
        <v>4.2533365367855245</v>
      </c>
      <c r="D121" s="37">
        <f t="shared" si="39"/>
        <v>3.655379955400951</v>
      </c>
      <c r="E121" s="37">
        <f t="shared" si="39"/>
        <v>4.208587854832914</v>
      </c>
      <c r="F121" s="37">
        <f t="shared" si="39"/>
        <v>4.025327282007422</v>
      </c>
      <c r="G121" s="37">
        <f t="shared" si="39"/>
        <v>3.793484188485905</v>
      </c>
      <c r="H121" s="37">
        <f t="shared" si="39"/>
        <v>3.5396621719270738</v>
      </c>
      <c r="I121" s="37">
        <f t="shared" si="39"/>
        <v>3.3548108885095678</v>
      </c>
      <c r="J121" s="37">
        <f t="shared" si="39"/>
        <v>3.4878403836273337</v>
      </c>
      <c r="K121" s="37">
        <f t="shared" si="39"/>
        <v>4.564331514092221</v>
      </c>
      <c r="L121" s="18"/>
      <c r="M121" s="19"/>
    </row>
    <row r="122" spans="1:13" s="17" customFormat="1" ht="12">
      <c r="A122" s="4" t="s">
        <v>22</v>
      </c>
      <c r="B122" s="34">
        <v>1090</v>
      </c>
      <c r="C122" s="34">
        <v>31712</v>
      </c>
      <c r="D122" s="34">
        <v>53352</v>
      </c>
      <c r="E122" s="34">
        <v>5102</v>
      </c>
      <c r="F122" s="34">
        <v>28931</v>
      </c>
      <c r="G122" s="34">
        <v>8416</v>
      </c>
      <c r="H122" s="34">
        <v>11845</v>
      </c>
      <c r="I122" s="34">
        <v>36097</v>
      </c>
      <c r="J122" s="34">
        <v>31011</v>
      </c>
      <c r="K122" s="34">
        <v>6594</v>
      </c>
      <c r="L122" s="11"/>
      <c r="M122" s="12"/>
    </row>
    <row r="123" spans="1:13" ht="12">
      <c r="A123" s="20" t="s">
        <v>23</v>
      </c>
      <c r="B123" s="38">
        <f aca="true" t="shared" si="40" ref="B123:K123">B122/B120*100</f>
        <v>77.58007117437722</v>
      </c>
      <c r="C123" s="38">
        <f t="shared" si="40"/>
        <v>70.24787896240835</v>
      </c>
      <c r="D123" s="38">
        <f t="shared" si="40"/>
        <v>73.48659109378659</v>
      </c>
      <c r="E123" s="38">
        <f t="shared" si="40"/>
        <v>77.78624790364384</v>
      </c>
      <c r="F123" s="38">
        <f t="shared" si="40"/>
        <v>76.2666736964201</v>
      </c>
      <c r="G123" s="38">
        <f t="shared" si="40"/>
        <v>74.68275800869642</v>
      </c>
      <c r="H123" s="38">
        <f t="shared" si="40"/>
        <v>73.27559542220847</v>
      </c>
      <c r="I123" s="38">
        <f t="shared" si="40"/>
        <v>77.33193367325079</v>
      </c>
      <c r="J123" s="38">
        <f t="shared" si="40"/>
        <v>76.13611254327171</v>
      </c>
      <c r="K123" s="38">
        <f t="shared" si="40"/>
        <v>70.336</v>
      </c>
      <c r="L123" s="32"/>
      <c r="M123" s="19"/>
    </row>
    <row r="124" spans="1:13" s="17" customFormat="1" ht="12">
      <c r="A124" s="2"/>
      <c r="B124" s="2"/>
      <c r="C124" s="2"/>
      <c r="D124" s="7"/>
      <c r="E124" s="10"/>
      <c r="F124" s="10"/>
      <c r="G124" s="10"/>
      <c r="H124" s="10"/>
      <c r="I124" s="10"/>
      <c r="J124" s="10"/>
      <c r="K124" s="10"/>
      <c r="L124" s="11"/>
      <c r="M124" s="12"/>
    </row>
    <row r="125" spans="1:12" ht="12.75" customHeight="1">
      <c r="A125" s="40"/>
      <c r="B125" s="40" t="s">
        <v>24</v>
      </c>
      <c r="C125" s="40" t="s">
        <v>25</v>
      </c>
      <c r="D125" s="40" t="s">
        <v>26</v>
      </c>
      <c r="E125" s="40" t="s">
        <v>27</v>
      </c>
      <c r="F125" s="40" t="s">
        <v>28</v>
      </c>
      <c r="G125" s="40" t="s">
        <v>29</v>
      </c>
      <c r="H125" s="40" t="s">
        <v>30</v>
      </c>
      <c r="I125" s="40" t="s">
        <v>31</v>
      </c>
      <c r="J125" s="40" t="s">
        <v>32</v>
      </c>
      <c r="K125" s="40" t="s">
        <v>33</v>
      </c>
      <c r="L125" s="40" t="s">
        <v>34</v>
      </c>
    </row>
    <row r="126" spans="1:13" s="17" customFormat="1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 t="s">
        <v>35</v>
      </c>
      <c r="M126" s="2"/>
    </row>
    <row r="127" spans="1:12" ht="12.75" customHeight="1">
      <c r="A127" s="4" t="s">
        <v>14</v>
      </c>
      <c r="B127" s="34">
        <v>1219342</v>
      </c>
      <c r="C127" s="34">
        <v>4390682</v>
      </c>
      <c r="D127" s="34">
        <v>1058069</v>
      </c>
      <c r="E127" s="34">
        <v>264592</v>
      </c>
      <c r="F127" s="34">
        <v>4551112</v>
      </c>
      <c r="G127" s="34">
        <v>3266781</v>
      </c>
      <c r="H127" s="34">
        <v>482296</v>
      </c>
      <c r="I127" s="34">
        <v>1593533</v>
      </c>
      <c r="J127" s="34">
        <v>4034721</v>
      </c>
      <c r="K127" s="34">
        <v>1377713</v>
      </c>
      <c r="L127" s="34">
        <f>B112+C112+D112+E112+F112+G112+H112+I112+J112+K112+B127+C127+D127+E127+G127+H127+I127+J127+K127+F127</f>
        <v>47066745</v>
      </c>
    </row>
    <row r="128" spans="1:13" s="17" customFormat="1" ht="12">
      <c r="A128" s="4" t="s">
        <v>15</v>
      </c>
      <c r="B128" s="34">
        <v>327105</v>
      </c>
      <c r="C128" s="34">
        <v>1380489</v>
      </c>
      <c r="D128" s="34">
        <v>245089</v>
      </c>
      <c r="E128" s="34">
        <v>47645</v>
      </c>
      <c r="F128" s="34">
        <v>712334</v>
      </c>
      <c r="G128" s="34">
        <v>501367</v>
      </c>
      <c r="H128" s="34">
        <v>76940</v>
      </c>
      <c r="I128" s="34">
        <v>202477</v>
      </c>
      <c r="J128" s="34">
        <v>635486</v>
      </c>
      <c r="K128" s="34">
        <v>373836</v>
      </c>
      <c r="L128" s="34">
        <f>K128+J128+I128+H128+G128+F128+E128+D128+C128+B128+K113+J113+I113+H113+G113+F113+E113+D113+C113+B113</f>
        <v>12193372</v>
      </c>
      <c r="M128" s="25"/>
    </row>
    <row r="129" spans="1:13" ht="12">
      <c r="A129" s="16" t="s">
        <v>16</v>
      </c>
      <c r="B129" s="37">
        <f aca="true" t="shared" si="41" ref="B129:L129">B128/B127*100</f>
        <v>26.826353885948322</v>
      </c>
      <c r="C129" s="37">
        <f t="shared" si="41"/>
        <v>31.44133417086457</v>
      </c>
      <c r="D129" s="37">
        <f t="shared" si="41"/>
        <v>23.163801226574073</v>
      </c>
      <c r="E129" s="37">
        <f t="shared" si="41"/>
        <v>18.00696922053577</v>
      </c>
      <c r="F129" s="37">
        <f t="shared" si="41"/>
        <v>15.651867060182214</v>
      </c>
      <c r="G129" s="37">
        <f t="shared" si="41"/>
        <v>15.347432227627136</v>
      </c>
      <c r="H129" s="37">
        <f t="shared" si="41"/>
        <v>15.952858825285718</v>
      </c>
      <c r="I129" s="37">
        <f t="shared" si="41"/>
        <v>12.706169247828566</v>
      </c>
      <c r="J129" s="37">
        <f t="shared" si="41"/>
        <v>15.750432309941628</v>
      </c>
      <c r="K129" s="37">
        <f t="shared" si="41"/>
        <v>27.134533825259687</v>
      </c>
      <c r="L129" s="37">
        <f t="shared" si="41"/>
        <v>25.906554617278083</v>
      </c>
      <c r="M129" s="17"/>
    </row>
    <row r="130" spans="1:13" s="17" customFormat="1" ht="12" customHeight="1">
      <c r="A130" s="4" t="s">
        <v>17</v>
      </c>
      <c r="B130" s="34">
        <v>240806</v>
      </c>
      <c r="C130" s="34">
        <v>1078559</v>
      </c>
      <c r="D130" s="34">
        <v>178569</v>
      </c>
      <c r="E130" s="34">
        <v>33339</v>
      </c>
      <c r="F130" s="34">
        <v>526248</v>
      </c>
      <c r="G130" s="34">
        <v>353366</v>
      </c>
      <c r="H130" s="34">
        <v>55580</v>
      </c>
      <c r="I130" s="34">
        <v>146997</v>
      </c>
      <c r="J130" s="34">
        <v>440304</v>
      </c>
      <c r="K130" s="34">
        <v>290960</v>
      </c>
      <c r="L130" s="34">
        <f>K130+J130+I130+H130+G130+F130+E130+D130+C130+B130+K115+J115+I115+H115+G115+F115+E115+D115+C115+B115</f>
        <v>9139093</v>
      </c>
      <c r="M130" s="25"/>
    </row>
    <row r="131" spans="1:13" ht="12">
      <c r="A131" s="16" t="s">
        <v>16</v>
      </c>
      <c r="B131" s="37">
        <f>B130/B134*100</f>
        <v>77.75610764173668</v>
      </c>
      <c r="C131" s="37">
        <f aca="true" t="shared" si="42" ref="C131:L131">C130/C134*100</f>
        <v>80.6145504854173</v>
      </c>
      <c r="D131" s="37">
        <f t="shared" si="42"/>
        <v>77.50256071943195</v>
      </c>
      <c r="E131" s="37">
        <f t="shared" si="42"/>
        <v>75.57293437606256</v>
      </c>
      <c r="F131" s="37">
        <f t="shared" si="42"/>
        <v>77.74187972823847</v>
      </c>
      <c r="G131" s="37">
        <f t="shared" si="42"/>
        <v>74.1943137415463</v>
      </c>
      <c r="H131" s="37">
        <f t="shared" si="42"/>
        <v>77.31148544324046</v>
      </c>
      <c r="I131" s="37">
        <f t="shared" si="42"/>
        <v>77.89984101748809</v>
      </c>
      <c r="J131" s="37">
        <f t="shared" si="42"/>
        <v>73.77822163091452</v>
      </c>
      <c r="K131" s="37">
        <f t="shared" si="42"/>
        <v>81.7335513194339</v>
      </c>
      <c r="L131" s="37">
        <f t="shared" si="42"/>
        <v>78.1691164225578</v>
      </c>
      <c r="M131" s="17"/>
    </row>
    <row r="132" spans="1:14" ht="12">
      <c r="A132" s="4" t="s">
        <v>18</v>
      </c>
      <c r="B132" s="34">
        <v>68888</v>
      </c>
      <c r="C132" s="34">
        <v>259362</v>
      </c>
      <c r="D132" s="34">
        <v>51835</v>
      </c>
      <c r="E132" s="34">
        <v>10776</v>
      </c>
      <c r="F132" s="34">
        <v>150669</v>
      </c>
      <c r="G132" s="34">
        <v>122905</v>
      </c>
      <c r="H132" s="34">
        <v>16311</v>
      </c>
      <c r="I132" s="34">
        <v>41703</v>
      </c>
      <c r="J132" s="34">
        <v>156490</v>
      </c>
      <c r="K132" s="34">
        <v>65026</v>
      </c>
      <c r="L132" s="34">
        <f>K132+J132+I132+H132+G132+F132+E132+D132+C132+B132+K117+J117+I117+H117+G117+F117+E117+D117+C117+B117</f>
        <v>2552344</v>
      </c>
      <c r="M132" s="25"/>
      <c r="N132" s="12"/>
    </row>
    <row r="133" spans="1:14" ht="12">
      <c r="A133" s="16" t="s">
        <v>16</v>
      </c>
      <c r="B133" s="37">
        <f aca="true" t="shared" si="43" ref="B133:L133">B132/B134*100</f>
        <v>22.243892358263317</v>
      </c>
      <c r="C133" s="37">
        <f t="shared" si="43"/>
        <v>19.3854495145827</v>
      </c>
      <c r="D133" s="37">
        <f t="shared" si="43"/>
        <v>22.497439280568045</v>
      </c>
      <c r="E133" s="37">
        <f t="shared" si="43"/>
        <v>24.427065623937434</v>
      </c>
      <c r="F133" s="37">
        <f t="shared" si="43"/>
        <v>22.25812027176153</v>
      </c>
      <c r="G133" s="37">
        <f t="shared" si="43"/>
        <v>25.805686258453697</v>
      </c>
      <c r="H133" s="37">
        <f t="shared" si="43"/>
        <v>22.68851455675954</v>
      </c>
      <c r="I133" s="37">
        <f t="shared" si="43"/>
        <v>22.100158982511925</v>
      </c>
      <c r="J133" s="37">
        <f t="shared" si="43"/>
        <v>26.22177836908548</v>
      </c>
      <c r="K133" s="37">
        <f t="shared" si="43"/>
        <v>18.26644868056609</v>
      </c>
      <c r="L133" s="37">
        <f t="shared" si="43"/>
        <v>21.830883577442194</v>
      </c>
      <c r="M133" s="17"/>
      <c r="N133" s="12"/>
    </row>
    <row r="134" spans="1:14" s="5" customFormat="1" ht="12">
      <c r="A134" s="4" t="s">
        <v>19</v>
      </c>
      <c r="B134" s="34">
        <f>B130+B132</f>
        <v>309694</v>
      </c>
      <c r="C134" s="34">
        <f aca="true" t="shared" si="44" ref="C134:K134">C130+C132</f>
        <v>1337921</v>
      </c>
      <c r="D134" s="34">
        <f t="shared" si="44"/>
        <v>230404</v>
      </c>
      <c r="E134" s="34">
        <f t="shared" si="44"/>
        <v>44115</v>
      </c>
      <c r="F134" s="34">
        <f t="shared" si="44"/>
        <v>676917</v>
      </c>
      <c r="G134" s="34">
        <f t="shared" si="44"/>
        <v>476271</v>
      </c>
      <c r="H134" s="34">
        <f t="shared" si="44"/>
        <v>71891</v>
      </c>
      <c r="I134" s="34">
        <f t="shared" si="44"/>
        <v>188700</v>
      </c>
      <c r="J134" s="34">
        <f t="shared" si="44"/>
        <v>596794</v>
      </c>
      <c r="K134" s="34">
        <f t="shared" si="44"/>
        <v>355986</v>
      </c>
      <c r="L134" s="34">
        <f>L130+L132</f>
        <v>11691437</v>
      </c>
      <c r="M134" s="25"/>
      <c r="N134" s="9"/>
    </row>
    <row r="135" spans="1:14" ht="12">
      <c r="A135" s="4" t="s">
        <v>20</v>
      </c>
      <c r="B135" s="34">
        <v>17411</v>
      </c>
      <c r="C135" s="34">
        <v>42568</v>
      </c>
      <c r="D135" s="34">
        <v>14685</v>
      </c>
      <c r="E135" s="34">
        <v>3530</v>
      </c>
      <c r="F135" s="34">
        <v>35417</v>
      </c>
      <c r="G135" s="34">
        <v>25096</v>
      </c>
      <c r="H135" s="34">
        <v>5049</v>
      </c>
      <c r="I135" s="34">
        <v>13777</v>
      </c>
      <c r="J135" s="34">
        <v>38692</v>
      </c>
      <c r="K135" s="34">
        <v>17850</v>
      </c>
      <c r="L135" s="34">
        <f>K135+J135+I135+H135+G135+F135+E135+D135+C135+B135+K120+J120+I120+H120+G120+F120+E120+D120+C120+B120</f>
        <v>501935</v>
      </c>
      <c r="M135" s="25"/>
      <c r="N135" s="12"/>
    </row>
    <row r="136" spans="1:14" ht="12">
      <c r="A136" s="16" t="s">
        <v>21</v>
      </c>
      <c r="B136" s="37">
        <f aca="true" t="shared" si="45" ref="B136:L136">B135/B128*100</f>
        <v>5.322755690068938</v>
      </c>
      <c r="C136" s="37">
        <f t="shared" si="45"/>
        <v>3.0835450336800947</v>
      </c>
      <c r="D136" s="37">
        <f t="shared" si="45"/>
        <v>5.991700973931919</v>
      </c>
      <c r="E136" s="37">
        <f t="shared" si="45"/>
        <v>7.408962115646972</v>
      </c>
      <c r="F136" s="37">
        <f t="shared" si="45"/>
        <v>4.97196539825419</v>
      </c>
      <c r="G136" s="37">
        <f t="shared" si="45"/>
        <v>5.005514922202698</v>
      </c>
      <c r="H136" s="37">
        <f t="shared" si="45"/>
        <v>6.562256303613205</v>
      </c>
      <c r="I136" s="37">
        <f t="shared" si="45"/>
        <v>6.8042296162033225</v>
      </c>
      <c r="J136" s="37">
        <f t="shared" si="45"/>
        <v>6.088568434237733</v>
      </c>
      <c r="K136" s="37">
        <f t="shared" si="45"/>
        <v>4.774821044522197</v>
      </c>
      <c r="L136" s="37">
        <f t="shared" si="45"/>
        <v>4.116457695213432</v>
      </c>
      <c r="M136" s="17"/>
      <c r="N136" s="12"/>
    </row>
    <row r="137" spans="1:14" ht="12">
      <c r="A137" s="4" t="s">
        <v>22</v>
      </c>
      <c r="B137" s="34">
        <v>13332</v>
      </c>
      <c r="C137" s="34">
        <v>29079</v>
      </c>
      <c r="D137" s="34">
        <v>12038</v>
      </c>
      <c r="E137" s="34">
        <v>2587</v>
      </c>
      <c r="F137" s="34">
        <v>24797</v>
      </c>
      <c r="G137" s="34">
        <v>18130</v>
      </c>
      <c r="H137" s="34">
        <v>3450</v>
      </c>
      <c r="I137" s="34">
        <v>9644</v>
      </c>
      <c r="J137" s="34">
        <v>23992</v>
      </c>
      <c r="K137" s="34">
        <v>13965</v>
      </c>
      <c r="L137" s="34">
        <f>K137+J137+I137+H137+G137+F137+E137+D137+C137+B137+K122+J122+I122+H122+G122+F122+E122+D122+C122+B122</f>
        <v>365164</v>
      </c>
      <c r="M137" s="25"/>
      <c r="N137" s="12"/>
    </row>
    <row r="138" spans="1:14" ht="12">
      <c r="A138" s="20" t="s">
        <v>23</v>
      </c>
      <c r="B138" s="38">
        <f aca="true" t="shared" si="46" ref="B138:L138">B137/B135*100</f>
        <v>76.57228189075872</v>
      </c>
      <c r="C138" s="38">
        <f t="shared" si="46"/>
        <v>68.31187746664162</v>
      </c>
      <c r="D138" s="38">
        <f t="shared" si="46"/>
        <v>81.97480422199523</v>
      </c>
      <c r="E138" s="38">
        <f t="shared" si="46"/>
        <v>73.28611898016997</v>
      </c>
      <c r="F138" s="38">
        <f t="shared" si="46"/>
        <v>70.01439986447187</v>
      </c>
      <c r="G138" s="38">
        <f t="shared" si="46"/>
        <v>72.24258846031239</v>
      </c>
      <c r="H138" s="38">
        <f t="shared" si="46"/>
        <v>68.33036244800951</v>
      </c>
      <c r="I138" s="38">
        <f t="shared" si="46"/>
        <v>70.00072584742686</v>
      </c>
      <c r="J138" s="38">
        <f t="shared" si="46"/>
        <v>62.00765016023985</v>
      </c>
      <c r="K138" s="38">
        <f t="shared" si="46"/>
        <v>78.23529411764706</v>
      </c>
      <c r="L138" s="38">
        <f t="shared" si="46"/>
        <v>72.75125265223585</v>
      </c>
      <c r="M138" s="17"/>
      <c r="N138" s="12"/>
    </row>
    <row r="139" spans="1:14" s="13" customFormat="1" ht="12">
      <c r="A139" s="26" t="s">
        <v>37</v>
      </c>
      <c r="B139" s="27"/>
      <c r="C139" s="10"/>
      <c r="D139" s="10"/>
      <c r="E139" s="10"/>
      <c r="F139" s="10"/>
      <c r="G139" s="10"/>
      <c r="H139" s="10"/>
      <c r="I139" s="2"/>
      <c r="J139" s="10"/>
      <c r="K139" s="10"/>
      <c r="L139" s="3"/>
      <c r="M139" s="12"/>
      <c r="N139" s="15"/>
    </row>
    <row r="140" spans="1:14" ht="12">
      <c r="A140" s="5"/>
      <c r="C140" s="28"/>
      <c r="D140" s="24"/>
      <c r="E140" s="24"/>
      <c r="F140" s="24"/>
      <c r="G140" s="24"/>
      <c r="H140" s="10"/>
      <c r="I140" s="10"/>
      <c r="J140" s="10"/>
      <c r="K140" s="10"/>
      <c r="L140" s="11"/>
      <c r="M140" s="12"/>
      <c r="N140" s="12"/>
    </row>
    <row r="141" spans="1:14" s="17" customFormat="1" ht="12">
      <c r="A141" s="2"/>
      <c r="B141" s="28"/>
      <c r="C141" s="28"/>
      <c r="D141" s="24"/>
      <c r="E141" s="24"/>
      <c r="F141" s="24"/>
      <c r="G141" s="24"/>
      <c r="H141" s="10"/>
      <c r="I141" s="10"/>
      <c r="J141" s="10"/>
      <c r="K141" s="10"/>
      <c r="L141" s="11"/>
      <c r="M141" s="12"/>
      <c r="N141" s="19"/>
    </row>
    <row r="142" spans="1:14" s="17" customFormat="1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19"/>
    </row>
  </sheetData>
  <mergeCells count="9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H75:H76"/>
    <mergeCell ref="A75:A76"/>
    <mergeCell ref="B75:B76"/>
    <mergeCell ref="C75:C76"/>
    <mergeCell ref="D75:D76"/>
    <mergeCell ref="E110:E111"/>
    <mergeCell ref="F110:F111"/>
    <mergeCell ref="G110:G111"/>
    <mergeCell ref="E75:E76"/>
    <mergeCell ref="F75:F76"/>
    <mergeCell ref="G75:G76"/>
    <mergeCell ref="A110:A111"/>
    <mergeCell ref="B110:B111"/>
    <mergeCell ref="C110:C111"/>
    <mergeCell ref="D110:D111"/>
    <mergeCell ref="K110:K111"/>
    <mergeCell ref="I75:I76"/>
    <mergeCell ref="J75:J76"/>
    <mergeCell ref="K75:K76"/>
    <mergeCell ref="I125:I126"/>
    <mergeCell ref="H110:H111"/>
    <mergeCell ref="I110:I111"/>
    <mergeCell ref="J110:J111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J125:J126"/>
    <mergeCell ref="K125:K126"/>
    <mergeCell ref="L125:L126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A20:A21"/>
    <mergeCell ref="B20:B21"/>
    <mergeCell ref="C20:C21"/>
    <mergeCell ref="D20:D21"/>
    <mergeCell ref="E20:E21"/>
    <mergeCell ref="F20:F21"/>
    <mergeCell ref="G20:G21"/>
    <mergeCell ref="L20:L21"/>
    <mergeCell ref="H20:H21"/>
    <mergeCell ref="I20:I21"/>
    <mergeCell ref="J20:J21"/>
    <mergeCell ref="K20:K21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Cattaneo</cp:lastModifiedBy>
  <dcterms:created xsi:type="dcterms:W3CDTF">2001-07-09T11:57:48Z</dcterms:created>
  <dcterms:modified xsi:type="dcterms:W3CDTF">2005-07-25T11:00:46Z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-606456702</vt:i4>
  </property>
  <property fmtid="{D5CDD505-2E9C-101B-9397-08002B2CF9AE}" pid="4" name="_EmailSubje">
    <vt:lpwstr>referendum 2005</vt:lpwstr>
  </property>
  <property fmtid="{D5CDD505-2E9C-101B-9397-08002B2CF9AE}" pid="5" name="_AuthorEma">
    <vt:lpwstr>labdati@cattaneo.org</vt:lpwstr>
  </property>
  <property fmtid="{D5CDD505-2E9C-101B-9397-08002B2CF9AE}" pid="6" name="_AuthorEmailDisplayNa">
    <vt:lpwstr>Laboratorio dati - Istituto Cattaneo</vt:lpwstr>
  </property>
</Properties>
</file>