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875" activeTab="0"/>
  </bookViews>
  <sheets>
    <sheet name="REFER01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<sst xmlns="http://schemas.openxmlformats.org/spreadsheetml/2006/main" count="54" uniqueCount="40">
  <si>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</si>
  <si>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</si>
  <si>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</si>
  <si>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</si>
  <si>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</si>
  <si>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</si>
  <si>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</si>
  <si>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</si>
  <si>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</si>
  <si>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</si>
  <si>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</si>
  <si>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</si>
  <si>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</si>
  <si>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</si>
  <si>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Totale voti validi</t>
  </si>
  <si>
    <t>Elettori</t>
  </si>
  <si>
    <t>Votanti</t>
  </si>
  <si>
    <t>Voti non validi</t>
  </si>
  <si>
    <t>di cui schede bianche</t>
  </si>
  <si>
    <t>Emilia-Romagna</t>
  </si>
  <si>
    <t>Sardegna</t>
  </si>
  <si>
    <t>Sicilia</t>
  </si>
  <si>
    <t>Valle D'Aosta</t>
  </si>
  <si>
    <t>Voti contrari</t>
  </si>
  <si>
    <t>Voti favorevoli</t>
  </si>
  <si>
    <t>Lista</t>
  </si>
  <si>
    <t>Trentino- Alto A.</t>
  </si>
  <si>
    <t>Friuli- V.Giulia</t>
  </si>
  <si>
    <t>A.A.</t>
  </si>
  <si>
    <t>V.G.</t>
  </si>
  <si>
    <t>Romagna</t>
  </si>
  <si>
    <t>%</t>
  </si>
  <si>
    <t>% sui votanti</t>
  </si>
  <si>
    <t>% sui voti non validi</t>
  </si>
  <si>
    <t>Riepilogo Nazionale</t>
  </si>
  <si>
    <t>nazionale</t>
  </si>
  <si>
    <t>Fonte:</t>
  </si>
  <si>
    <t>Dati provvisori forniti dal Ministero dell'Interno - Direzione centrale per i servizi elettorali - 7 Ottobre 2001 - Referendum costituzionale.</t>
  </si>
  <si>
    <t>Referendum costituzionale 7 ottobre 2001: "Modifiche al titolo V della parte seconda della costituzione".</t>
  </si>
  <si>
    <t>Referendum costituzionale, 7 ottobre 2001.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</si>
</sst>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0.0000"/>
    <numFmt numFmtId="167" formatCode="0.000"/>
    <numFmt numFmtId="168" formatCode="0.000000"/>
    <numFmt numFmtId="169" formatCode="0.00000"/>
    <numFmt numFmtId="170" formatCode="d\-mmm\-yy"/>
  </numFmts>
  <fonts count="8">
    <font>
      <sz val="10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1" fontId="4" fillId="0" borderId="0" xfId="18" applyFont="1" applyAlignment="1">
      <alignment/>
    </xf>
    <xf numFmtId="41" fontId="4" fillId="0" borderId="0" xfId="18" applyFont="1" applyAlignment="1">
      <alignment horizontal="center"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Fill="1" applyAlignment="1">
      <alignment/>
    </xf>
    <xf numFmtId="3" fontId="4" fillId="0" borderId="0" xfId="18" applyNumberFormat="1" applyFont="1" applyFill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0" fontId="4" fillId="0" borderId="0" xfId="0" applyFont="1" applyFill="1" applyAlignment="1">
      <alignment horizontal="right" indent="1"/>
    </xf>
    <xf numFmtId="164" fontId="4" fillId="0" borderId="0" xfId="0" applyNumberFormat="1" applyFont="1" applyFill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5" fontId="4" fillId="0" borderId="0" xfId="0" applyNumberFormat="1" applyFont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17.7109375" style="2" customWidth="1"/>
    <col min="2" max="12" width="10.28125" style="2" customWidth="1"/>
    <col min="13" max="16384" width="9.140625" style="2" customWidth="1"/>
  </cols>
  <sheetData>
    <row r="1" spans="1:12" ht="18.75">
      <c r="A1" s="1" t="s">
        <v>39</v>
      </c>
      <c r="L1" s="3"/>
    </row>
    <row r="2" spans="1:12" ht="12.75" customHeight="1">
      <c r="A2" s="4"/>
      <c r="L2" s="3"/>
    </row>
    <row r="3" spans="1:12" ht="12">
      <c r="A3" s="4"/>
      <c r="L3" s="3"/>
    </row>
    <row r="4" spans="1:12" ht="12">
      <c r="A4" s="5" t="s">
        <v>38</v>
      </c>
      <c r="L4" s="3"/>
    </row>
    <row r="5" spans="1:13" ht="12">
      <c r="A5" s="34" t="s">
        <v>25</v>
      </c>
      <c r="B5" s="36" t="s">
        <v>22</v>
      </c>
      <c r="C5" s="36" t="s">
        <v>0</v>
      </c>
      <c r="D5" s="36" t="s">
        <v>1</v>
      </c>
      <c r="E5" s="36" t="s">
        <v>26</v>
      </c>
      <c r="F5" s="36" t="s">
        <v>2</v>
      </c>
      <c r="G5" s="36" t="s">
        <v>27</v>
      </c>
      <c r="H5" s="36" t="s">
        <v>3</v>
      </c>
      <c r="I5" s="36" t="s">
        <v>19</v>
      </c>
      <c r="J5" s="36" t="s">
        <v>4</v>
      </c>
      <c r="K5" s="36" t="s">
        <v>5</v>
      </c>
      <c r="L5" s="7"/>
      <c r="M5" s="8"/>
    </row>
    <row r="6" spans="1:13" ht="12">
      <c r="A6" s="35"/>
      <c r="B6" s="37"/>
      <c r="C6" s="37"/>
      <c r="D6" s="37"/>
      <c r="E6" s="37" t="s">
        <v>28</v>
      </c>
      <c r="F6" s="37"/>
      <c r="G6" s="37" t="s">
        <v>29</v>
      </c>
      <c r="H6" s="37"/>
      <c r="I6" s="37" t="s">
        <v>30</v>
      </c>
      <c r="J6" s="37"/>
      <c r="K6" s="37"/>
      <c r="L6" s="7"/>
      <c r="M6" s="8"/>
    </row>
    <row r="7" spans="1:13" ht="12">
      <c r="A7" s="4" t="s">
        <v>15</v>
      </c>
      <c r="B7" s="25">
        <v>102731</v>
      </c>
      <c r="C7" s="25">
        <v>3667439</v>
      </c>
      <c r="D7" s="25">
        <v>7613512</v>
      </c>
      <c r="E7" s="25">
        <v>779824</v>
      </c>
      <c r="F7" s="25">
        <v>3859534</v>
      </c>
      <c r="G7" s="25">
        <v>1087901</v>
      </c>
      <c r="H7" s="25">
        <v>1425218</v>
      </c>
      <c r="I7" s="25">
        <v>3438639</v>
      </c>
      <c r="J7" s="25">
        <v>3030747</v>
      </c>
      <c r="K7" s="25">
        <v>714497</v>
      </c>
      <c r="L7" s="9"/>
      <c r="M7" s="10"/>
    </row>
    <row r="8" spans="1:13" ht="12">
      <c r="A8" s="4" t="s">
        <v>16</v>
      </c>
      <c r="B8" s="26">
        <v>33563</v>
      </c>
      <c r="C8" s="26">
        <v>1378771</v>
      </c>
      <c r="D8" s="26">
        <v>2823743</v>
      </c>
      <c r="E8" s="27">
        <v>364216</v>
      </c>
      <c r="F8" s="26">
        <v>1566418</v>
      </c>
      <c r="G8" s="26">
        <v>370580</v>
      </c>
      <c r="H8" s="26">
        <v>509806</v>
      </c>
      <c r="I8" s="26">
        <v>1648096</v>
      </c>
      <c r="J8" s="26">
        <v>1301802</v>
      </c>
      <c r="K8" s="26">
        <v>268749</v>
      </c>
      <c r="L8" s="7"/>
      <c r="M8" s="8"/>
    </row>
    <row r="9" spans="1:13" ht="12">
      <c r="A9" s="11" t="s">
        <v>31</v>
      </c>
      <c r="B9" s="28">
        <f>B8/B7*100</f>
        <v>32.670761503343684</v>
      </c>
      <c r="C9" s="28">
        <f aca="true" t="shared" si="0" ref="C9:K9">C8/C7*100</f>
        <v>37.594926595916114</v>
      </c>
      <c r="D9" s="28">
        <f t="shared" si="0"/>
        <v>37.08857357813319</v>
      </c>
      <c r="E9" s="28">
        <f t="shared" si="0"/>
        <v>46.704897515336796</v>
      </c>
      <c r="F9" s="28">
        <f t="shared" si="0"/>
        <v>40.58567692369079</v>
      </c>
      <c r="G9" s="28">
        <f t="shared" si="0"/>
        <v>34.063761316516846</v>
      </c>
      <c r="H9" s="28">
        <f t="shared" si="0"/>
        <v>35.770387407400136</v>
      </c>
      <c r="I9" s="28">
        <f t="shared" si="0"/>
        <v>47.9287299422824</v>
      </c>
      <c r="J9" s="28">
        <f t="shared" si="0"/>
        <v>42.95317293063393</v>
      </c>
      <c r="K9" s="28">
        <f t="shared" si="0"/>
        <v>37.61373385752494</v>
      </c>
      <c r="L9" s="13"/>
      <c r="M9" s="14"/>
    </row>
    <row r="10" spans="1:13" ht="12">
      <c r="A10" s="4" t="s">
        <v>24</v>
      </c>
      <c r="B10" s="26">
        <v>14824</v>
      </c>
      <c r="C10" s="26">
        <v>867231</v>
      </c>
      <c r="D10" s="26">
        <v>1643906</v>
      </c>
      <c r="E10" s="26">
        <v>280298</v>
      </c>
      <c r="F10" s="26">
        <v>884376</v>
      </c>
      <c r="G10" s="26">
        <v>228512</v>
      </c>
      <c r="H10" s="26">
        <v>339512</v>
      </c>
      <c r="I10" s="25">
        <v>1200767</v>
      </c>
      <c r="J10" s="26">
        <v>914660</v>
      </c>
      <c r="K10" s="26">
        <v>172065</v>
      </c>
      <c r="L10" s="7"/>
      <c r="M10" s="8"/>
    </row>
    <row r="11" spans="1:13" ht="12">
      <c r="A11" s="11" t="s">
        <v>31</v>
      </c>
      <c r="B11" s="28">
        <f>B10/B14*100</f>
        <v>46.33658414603651</v>
      </c>
      <c r="C11" s="28">
        <f aca="true" t="shared" si="1" ref="C11:K11">C10/C14*100</f>
        <v>64.79392130420003</v>
      </c>
      <c r="D11" s="28">
        <f t="shared" si="1"/>
        <v>59.51870366354224</v>
      </c>
      <c r="E11" s="28">
        <f t="shared" si="1"/>
        <v>78.70908319971694</v>
      </c>
      <c r="F11" s="28">
        <f t="shared" si="1"/>
        <v>57.73473160846903</v>
      </c>
      <c r="G11" s="28">
        <f t="shared" si="1"/>
        <v>63.12643132011569</v>
      </c>
      <c r="H11" s="28">
        <f t="shared" si="1"/>
        <v>68.19797000198862</v>
      </c>
      <c r="I11" s="28">
        <f t="shared" si="1"/>
        <v>74.11387111806513</v>
      </c>
      <c r="J11" s="28">
        <f t="shared" si="1"/>
        <v>71.83189956445048</v>
      </c>
      <c r="K11" s="28">
        <f t="shared" si="1"/>
        <v>65.86169675256075</v>
      </c>
      <c r="L11" s="13"/>
      <c r="M11" s="14"/>
    </row>
    <row r="12" spans="1:12" ht="12">
      <c r="A12" s="4" t="s">
        <v>23</v>
      </c>
      <c r="B12" s="26">
        <v>17168</v>
      </c>
      <c r="C12" s="26">
        <v>471214</v>
      </c>
      <c r="D12" s="26">
        <v>1118093</v>
      </c>
      <c r="E12" s="26">
        <v>75821</v>
      </c>
      <c r="F12" s="26">
        <v>647416</v>
      </c>
      <c r="G12" s="26">
        <v>133479</v>
      </c>
      <c r="H12" s="26">
        <v>158321</v>
      </c>
      <c r="I12" s="26">
        <v>419398</v>
      </c>
      <c r="J12" s="26">
        <v>358674</v>
      </c>
      <c r="K12" s="26">
        <v>89187</v>
      </c>
      <c r="L12" s="3"/>
    </row>
    <row r="13" spans="1:13" ht="12">
      <c r="A13" s="11" t="s">
        <v>31</v>
      </c>
      <c r="B13" s="28">
        <f>B12/B14*100</f>
        <v>53.66341585396349</v>
      </c>
      <c r="C13" s="28">
        <f aca="true" t="shared" si="2" ref="C13:K13">C12/C14*100</f>
        <v>35.206078695799974</v>
      </c>
      <c r="D13" s="28">
        <f t="shared" si="2"/>
        <v>40.48129633645776</v>
      </c>
      <c r="E13" s="28">
        <f t="shared" si="2"/>
        <v>21.290916800283053</v>
      </c>
      <c r="F13" s="28">
        <f t="shared" si="2"/>
        <v>42.26526839153097</v>
      </c>
      <c r="G13" s="28">
        <f t="shared" si="2"/>
        <v>36.87356867988431</v>
      </c>
      <c r="H13" s="28">
        <f t="shared" si="2"/>
        <v>31.802029998011385</v>
      </c>
      <c r="I13" s="28">
        <f t="shared" si="2"/>
        <v>25.886128881934866</v>
      </c>
      <c r="J13" s="28">
        <f t="shared" si="2"/>
        <v>28.16810043554951</v>
      </c>
      <c r="K13" s="28">
        <f t="shared" si="2"/>
        <v>34.138303247439254</v>
      </c>
      <c r="L13" s="13"/>
      <c r="M13" s="14"/>
    </row>
    <row r="14" spans="1:13" ht="12">
      <c r="A14" s="4" t="s">
        <v>14</v>
      </c>
      <c r="B14" s="26">
        <f>B10+B12</f>
        <v>31992</v>
      </c>
      <c r="C14" s="26">
        <f aca="true" t="shared" si="3" ref="C14:K14">C10+C12</f>
        <v>1338445</v>
      </c>
      <c r="D14" s="26">
        <f t="shared" si="3"/>
        <v>2761999</v>
      </c>
      <c r="E14" s="26">
        <f t="shared" si="3"/>
        <v>356119</v>
      </c>
      <c r="F14" s="26">
        <f t="shared" si="3"/>
        <v>1531792</v>
      </c>
      <c r="G14" s="26">
        <f t="shared" si="3"/>
        <v>361991</v>
      </c>
      <c r="H14" s="26">
        <f t="shared" si="3"/>
        <v>497833</v>
      </c>
      <c r="I14" s="26">
        <f t="shared" si="3"/>
        <v>1620165</v>
      </c>
      <c r="J14" s="26">
        <f t="shared" si="3"/>
        <v>1273334</v>
      </c>
      <c r="K14" s="26">
        <f t="shared" si="3"/>
        <v>261252</v>
      </c>
      <c r="L14" s="7"/>
      <c r="M14" s="8"/>
    </row>
    <row r="15" spans="1:12" ht="12">
      <c r="A15" s="4" t="s">
        <v>17</v>
      </c>
      <c r="B15" s="26">
        <f>B8-B14</f>
        <v>1571</v>
      </c>
      <c r="C15" s="26">
        <f aca="true" t="shared" si="4" ref="C15:K15">C8-C14</f>
        <v>40326</v>
      </c>
      <c r="D15" s="26">
        <f t="shared" si="4"/>
        <v>61744</v>
      </c>
      <c r="E15" s="26">
        <f t="shared" si="4"/>
        <v>8097</v>
      </c>
      <c r="F15" s="26">
        <f t="shared" si="4"/>
        <v>34626</v>
      </c>
      <c r="G15" s="26">
        <f t="shared" si="4"/>
        <v>8589</v>
      </c>
      <c r="H15" s="26">
        <f t="shared" si="4"/>
        <v>11973</v>
      </c>
      <c r="I15" s="26">
        <f t="shared" si="4"/>
        <v>27931</v>
      </c>
      <c r="J15" s="26">
        <f t="shared" si="4"/>
        <v>28468</v>
      </c>
      <c r="K15" s="26">
        <f t="shared" si="4"/>
        <v>7497</v>
      </c>
      <c r="L15" s="3"/>
    </row>
    <row r="16" spans="1:13" ht="12">
      <c r="A16" s="11" t="s">
        <v>32</v>
      </c>
      <c r="B16" s="28">
        <f>B15/B8*100</f>
        <v>4.680749635014749</v>
      </c>
      <c r="C16" s="28">
        <f aca="true" t="shared" si="5" ref="C16:K16">C15/C8*100</f>
        <v>2.924778661576143</v>
      </c>
      <c r="D16" s="28">
        <f t="shared" si="5"/>
        <v>2.186601259392232</v>
      </c>
      <c r="E16" s="28">
        <f t="shared" si="5"/>
        <v>2.2231313286621126</v>
      </c>
      <c r="F16" s="28">
        <f t="shared" si="5"/>
        <v>2.210521074196032</v>
      </c>
      <c r="G16" s="28">
        <f t="shared" si="5"/>
        <v>2.3177181715149224</v>
      </c>
      <c r="H16" s="28">
        <f t="shared" si="5"/>
        <v>2.3485404251813438</v>
      </c>
      <c r="I16" s="28">
        <f t="shared" si="5"/>
        <v>1.6947435100867911</v>
      </c>
      <c r="J16" s="28">
        <f t="shared" si="5"/>
        <v>2.186814891972819</v>
      </c>
      <c r="K16" s="28">
        <f t="shared" si="5"/>
        <v>2.78959177522521</v>
      </c>
      <c r="L16" s="13"/>
      <c r="M16" s="14"/>
    </row>
    <row r="17" spans="1:13" ht="12">
      <c r="A17" s="4" t="s">
        <v>18</v>
      </c>
      <c r="B17" s="26">
        <v>875</v>
      </c>
      <c r="C17" s="26">
        <v>17105</v>
      </c>
      <c r="D17" s="26">
        <v>27088</v>
      </c>
      <c r="E17" s="26">
        <v>4240</v>
      </c>
      <c r="F17" s="26">
        <v>15716</v>
      </c>
      <c r="G17" s="26">
        <v>3584</v>
      </c>
      <c r="H17" s="26">
        <v>5160</v>
      </c>
      <c r="I17" s="26">
        <v>14052</v>
      </c>
      <c r="J17" s="26">
        <v>13407</v>
      </c>
      <c r="K17" s="26">
        <v>3115</v>
      </c>
      <c r="L17" s="7"/>
      <c r="M17" s="8"/>
    </row>
    <row r="18" spans="1:13" ht="12">
      <c r="A18" s="15" t="s">
        <v>33</v>
      </c>
      <c r="B18" s="29">
        <f>B17/B15*100</f>
        <v>55.697008274984086</v>
      </c>
      <c r="C18" s="29">
        <f aca="true" t="shared" si="6" ref="C18:K18">C17/C15*100</f>
        <v>42.41680305510093</v>
      </c>
      <c r="D18" s="29">
        <f t="shared" si="6"/>
        <v>43.87146929256284</v>
      </c>
      <c r="E18" s="29">
        <f t="shared" si="6"/>
        <v>52.365073484006416</v>
      </c>
      <c r="F18" s="29">
        <f t="shared" si="6"/>
        <v>45.3878588344019</v>
      </c>
      <c r="G18" s="29">
        <f t="shared" si="6"/>
        <v>41.727791361043195</v>
      </c>
      <c r="H18" s="29">
        <f t="shared" si="6"/>
        <v>43.096968178401404</v>
      </c>
      <c r="I18" s="29">
        <f t="shared" si="6"/>
        <v>50.30969174036017</v>
      </c>
      <c r="J18" s="29">
        <f t="shared" si="6"/>
        <v>47.094983841506256</v>
      </c>
      <c r="K18" s="29">
        <f t="shared" si="6"/>
        <v>41.5499533146592</v>
      </c>
      <c r="L18" s="16"/>
      <c r="M18" s="14"/>
    </row>
    <row r="19" spans="1:13" ht="12">
      <c r="A19" s="17"/>
      <c r="B19" s="17"/>
      <c r="C19" s="17"/>
      <c r="D19" s="18"/>
      <c r="E19" s="19"/>
      <c r="F19" s="19"/>
      <c r="G19" s="19"/>
      <c r="H19" s="19"/>
      <c r="I19" s="19"/>
      <c r="J19" s="19"/>
      <c r="K19" s="19"/>
      <c r="L19" s="7"/>
      <c r="M19" s="8"/>
    </row>
    <row r="20" spans="1:12" ht="12">
      <c r="A20" s="36"/>
      <c r="B20" s="36" t="s">
        <v>6</v>
      </c>
      <c r="C20" s="36" t="s">
        <v>7</v>
      </c>
      <c r="D20" s="36" t="s">
        <v>8</v>
      </c>
      <c r="E20" s="36" t="s">
        <v>9</v>
      </c>
      <c r="F20" s="36" t="s">
        <v>10</v>
      </c>
      <c r="G20" s="36" t="s">
        <v>11</v>
      </c>
      <c r="H20" s="36" t="s">
        <v>12</v>
      </c>
      <c r="I20" s="36" t="s">
        <v>13</v>
      </c>
      <c r="J20" s="36" t="s">
        <v>21</v>
      </c>
      <c r="K20" s="36" t="s">
        <v>20</v>
      </c>
      <c r="L20" s="36" t="s">
        <v>34</v>
      </c>
    </row>
    <row r="21" spans="1:12" ht="1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 t="s">
        <v>35</v>
      </c>
    </row>
    <row r="22" spans="1:12" ht="12">
      <c r="A22" s="4" t="s">
        <v>15</v>
      </c>
      <c r="B22" s="26">
        <v>1266060</v>
      </c>
      <c r="C22" s="26">
        <v>4513628</v>
      </c>
      <c r="D22" s="26">
        <v>1169999</v>
      </c>
      <c r="E22" s="26">
        <v>319054</v>
      </c>
      <c r="F22" s="26">
        <v>4782794</v>
      </c>
      <c r="G22" s="26">
        <v>3467413</v>
      </c>
      <c r="H22" s="26">
        <v>535297</v>
      </c>
      <c r="I22" s="26">
        <v>1777642</v>
      </c>
      <c r="J22" s="26">
        <v>4468358</v>
      </c>
      <c r="K22" s="26">
        <v>1434667</v>
      </c>
      <c r="L22" s="26">
        <f>SUM(B22:K22)+SUM(B7:K7)</f>
        <v>49454954</v>
      </c>
    </row>
    <row r="23" spans="1:13" ht="12">
      <c r="A23" s="4" t="s">
        <v>16</v>
      </c>
      <c r="B23" s="26">
        <v>474219</v>
      </c>
      <c r="C23" s="26">
        <v>1554025</v>
      </c>
      <c r="D23" s="26">
        <v>361260</v>
      </c>
      <c r="E23" s="26">
        <v>86397</v>
      </c>
      <c r="F23" s="26">
        <v>1178488</v>
      </c>
      <c r="G23" s="26">
        <v>921591</v>
      </c>
      <c r="H23" s="26">
        <v>142896</v>
      </c>
      <c r="I23" s="26">
        <v>355003</v>
      </c>
      <c r="J23" s="26">
        <v>1103416</v>
      </c>
      <c r="K23" s="26">
        <v>350252</v>
      </c>
      <c r="L23" s="26">
        <f>SUM(B23:K23)+SUM(B8:K8)</f>
        <v>16793291</v>
      </c>
      <c r="M23" s="20"/>
    </row>
    <row r="24" spans="1:13" ht="12">
      <c r="A24" s="11" t="s">
        <v>31</v>
      </c>
      <c r="B24" s="30">
        <f>B23/B22*100</f>
        <v>37.45628169281077</v>
      </c>
      <c r="C24" s="30">
        <f aca="true" t="shared" si="7" ref="C24:L24">C23/C22*100</f>
        <v>34.429620695369664</v>
      </c>
      <c r="D24" s="30">
        <f t="shared" si="7"/>
        <v>30.876949467478177</v>
      </c>
      <c r="E24" s="30">
        <f t="shared" si="7"/>
        <v>27.079115134115227</v>
      </c>
      <c r="F24" s="30">
        <f t="shared" si="7"/>
        <v>24.64015803314966</v>
      </c>
      <c r="G24" s="30">
        <f t="shared" si="7"/>
        <v>26.578633696072547</v>
      </c>
      <c r="H24" s="30">
        <f t="shared" si="7"/>
        <v>26.694713402092667</v>
      </c>
      <c r="I24" s="30">
        <f t="shared" si="7"/>
        <v>19.970443992659938</v>
      </c>
      <c r="J24" s="30">
        <f t="shared" si="7"/>
        <v>24.693992737376906</v>
      </c>
      <c r="K24" s="30">
        <f t="shared" si="7"/>
        <v>24.41347016415656</v>
      </c>
      <c r="L24" s="30">
        <f t="shared" si="7"/>
        <v>33.95674172500494</v>
      </c>
      <c r="M24" s="12"/>
    </row>
    <row r="25" spans="1:13" ht="12">
      <c r="A25" s="4" t="s">
        <v>24</v>
      </c>
      <c r="B25" s="26">
        <v>308599</v>
      </c>
      <c r="C25" s="26">
        <v>922596</v>
      </c>
      <c r="D25" s="26">
        <v>210181</v>
      </c>
      <c r="E25" s="26">
        <v>49096</v>
      </c>
      <c r="F25" s="25">
        <v>716207</v>
      </c>
      <c r="G25" s="26">
        <v>548481</v>
      </c>
      <c r="H25" s="26">
        <v>88949</v>
      </c>
      <c r="I25" s="26">
        <v>212596</v>
      </c>
      <c r="J25" s="26">
        <v>597956</v>
      </c>
      <c r="K25" s="26">
        <v>237607</v>
      </c>
      <c r="L25" s="31">
        <f>SUM(B25:K25)+SUM(B10:K10)</f>
        <v>10438419</v>
      </c>
      <c r="M25" s="20"/>
    </row>
    <row r="26" spans="1:13" ht="12">
      <c r="A26" s="11" t="s">
        <v>31</v>
      </c>
      <c r="B26" s="30">
        <f aca="true" t="shared" si="8" ref="B26:L26">B25/B29*100</f>
        <v>67.20537122050227</v>
      </c>
      <c r="C26" s="30">
        <f t="shared" si="8"/>
        <v>61.08956553119217</v>
      </c>
      <c r="D26" s="30">
        <f t="shared" si="8"/>
        <v>60.83069478290567</v>
      </c>
      <c r="E26" s="30">
        <f t="shared" si="8"/>
        <v>60.16445473818365</v>
      </c>
      <c r="F26" s="30">
        <f t="shared" si="8"/>
        <v>63.31548164204913</v>
      </c>
      <c r="G26" s="30">
        <f t="shared" si="8"/>
        <v>62.455704447319036</v>
      </c>
      <c r="H26" s="30">
        <f t="shared" si="8"/>
        <v>66.4597015817512</v>
      </c>
      <c r="I26" s="30">
        <f t="shared" si="8"/>
        <v>63.829033449324626</v>
      </c>
      <c r="J26" s="30">
        <f t="shared" si="8"/>
        <v>59.128629064156314</v>
      </c>
      <c r="K26" s="30">
        <f t="shared" si="8"/>
        <v>70.17626245621497</v>
      </c>
      <c r="L26" s="32">
        <f t="shared" si="8"/>
        <v>64.20637208208883</v>
      </c>
      <c r="M26" s="12"/>
    </row>
    <row r="27" spans="1:13" ht="12">
      <c r="A27" s="4" t="s">
        <v>23</v>
      </c>
      <c r="B27" s="26">
        <v>150589</v>
      </c>
      <c r="C27" s="26">
        <v>587639</v>
      </c>
      <c r="D27" s="26">
        <v>135337</v>
      </c>
      <c r="E27" s="26">
        <v>32507</v>
      </c>
      <c r="F27" s="26">
        <v>414965</v>
      </c>
      <c r="G27" s="26">
        <v>329711</v>
      </c>
      <c r="H27" s="26">
        <v>44890</v>
      </c>
      <c r="I27" s="26">
        <v>120475</v>
      </c>
      <c r="J27" s="26">
        <v>413324</v>
      </c>
      <c r="K27" s="26">
        <v>100979</v>
      </c>
      <c r="L27" s="31">
        <f>SUM(B27:K27)+SUM(B12:K12)</f>
        <v>5819187</v>
      </c>
      <c r="M27" s="20"/>
    </row>
    <row r="28" spans="1:13" ht="12">
      <c r="A28" s="11" t="s">
        <v>31</v>
      </c>
      <c r="B28" s="30">
        <f>B27/B29*100</f>
        <v>32.79462877949772</v>
      </c>
      <c r="C28" s="30">
        <f aca="true" t="shared" si="9" ref="C28:L28">C27/C29*100</f>
        <v>38.910434468807836</v>
      </c>
      <c r="D28" s="30">
        <f t="shared" si="9"/>
        <v>39.16930521709433</v>
      </c>
      <c r="E28" s="30">
        <f t="shared" si="9"/>
        <v>39.83554526181636</v>
      </c>
      <c r="F28" s="30">
        <f t="shared" si="9"/>
        <v>36.68451835795087</v>
      </c>
      <c r="G28" s="30">
        <f t="shared" si="9"/>
        <v>37.544295552680964</v>
      </c>
      <c r="H28" s="30">
        <f t="shared" si="9"/>
        <v>33.540298418248796</v>
      </c>
      <c r="I28" s="30">
        <f t="shared" si="9"/>
        <v>36.17096655067538</v>
      </c>
      <c r="J28" s="30">
        <f t="shared" si="9"/>
        <v>40.87137093584368</v>
      </c>
      <c r="K28" s="30">
        <f>K27/K29*100</f>
        <v>29.823737543785032</v>
      </c>
      <c r="L28" s="32">
        <f t="shared" si="9"/>
        <v>35.79362791791117</v>
      </c>
      <c r="M28" s="12"/>
    </row>
    <row r="29" spans="1:13" ht="12">
      <c r="A29" s="4" t="s">
        <v>14</v>
      </c>
      <c r="B29" s="26">
        <f>B25+B27</f>
        <v>459188</v>
      </c>
      <c r="C29" s="26">
        <f aca="true" t="shared" si="10" ref="C29:J29">C25+C27</f>
        <v>1510235</v>
      </c>
      <c r="D29" s="26">
        <f t="shared" si="10"/>
        <v>345518</v>
      </c>
      <c r="E29" s="26">
        <f t="shared" si="10"/>
        <v>81603</v>
      </c>
      <c r="F29" s="26">
        <f t="shared" si="10"/>
        <v>1131172</v>
      </c>
      <c r="G29" s="26">
        <f t="shared" si="10"/>
        <v>878192</v>
      </c>
      <c r="H29" s="26">
        <f t="shared" si="10"/>
        <v>133839</v>
      </c>
      <c r="I29" s="26">
        <f t="shared" si="10"/>
        <v>333071</v>
      </c>
      <c r="J29" s="26">
        <f t="shared" si="10"/>
        <v>1011280</v>
      </c>
      <c r="K29" s="26">
        <f>K25+K27</f>
        <v>338586</v>
      </c>
      <c r="L29" s="31">
        <f>L25+L27</f>
        <v>16257606</v>
      </c>
      <c r="M29" s="20"/>
    </row>
    <row r="30" spans="1:13" ht="12">
      <c r="A30" s="4" t="s">
        <v>17</v>
      </c>
      <c r="B30" s="26">
        <f>B23-B29</f>
        <v>15031</v>
      </c>
      <c r="C30" s="26">
        <f aca="true" t="shared" si="11" ref="C30:K30">C23-C29</f>
        <v>43790</v>
      </c>
      <c r="D30" s="26">
        <f t="shared" si="11"/>
        <v>15742</v>
      </c>
      <c r="E30" s="26">
        <f t="shared" si="11"/>
        <v>4794</v>
      </c>
      <c r="F30" s="26">
        <f t="shared" si="11"/>
        <v>47316</v>
      </c>
      <c r="G30" s="26">
        <f t="shared" si="11"/>
        <v>43399</v>
      </c>
      <c r="H30" s="26">
        <f t="shared" si="11"/>
        <v>9057</v>
      </c>
      <c r="I30" s="26">
        <f t="shared" si="11"/>
        <v>21932</v>
      </c>
      <c r="J30" s="26">
        <f t="shared" si="11"/>
        <v>92136</v>
      </c>
      <c r="K30" s="26">
        <f t="shared" si="11"/>
        <v>11666</v>
      </c>
      <c r="L30" s="26">
        <f>SUM(B30:K30)+SUM(B15:K15)</f>
        <v>535685</v>
      </c>
      <c r="M30" s="20"/>
    </row>
    <row r="31" spans="1:13" ht="12">
      <c r="A31" s="11" t="s">
        <v>32</v>
      </c>
      <c r="B31" s="30">
        <f aca="true" t="shared" si="12" ref="B31:J31">B30/B23*100</f>
        <v>3.169632595910328</v>
      </c>
      <c r="C31" s="30">
        <f t="shared" si="12"/>
        <v>2.8178439857788646</v>
      </c>
      <c r="D31" s="30">
        <f t="shared" si="12"/>
        <v>4.357526435254387</v>
      </c>
      <c r="E31" s="30">
        <f t="shared" si="12"/>
        <v>5.548803777908955</v>
      </c>
      <c r="F31" s="30">
        <f t="shared" si="12"/>
        <v>4.014975120663087</v>
      </c>
      <c r="G31" s="30">
        <f t="shared" si="12"/>
        <v>4.709138869628718</v>
      </c>
      <c r="H31" s="30">
        <f t="shared" si="12"/>
        <v>6.338176016123614</v>
      </c>
      <c r="I31" s="30">
        <f t="shared" si="12"/>
        <v>6.1779759607665286</v>
      </c>
      <c r="J31" s="30">
        <f t="shared" si="12"/>
        <v>8.350069239525256</v>
      </c>
      <c r="K31" s="30">
        <f>K30/K23*100</f>
        <v>3.3307447209437777</v>
      </c>
      <c r="L31" s="30">
        <f>L30/L23*100</f>
        <v>3.189875051888281</v>
      </c>
      <c r="M31" s="12"/>
    </row>
    <row r="32" spans="1:13" ht="12">
      <c r="A32" s="4" t="s">
        <v>18</v>
      </c>
      <c r="B32" s="26">
        <v>7277</v>
      </c>
      <c r="C32" s="26">
        <v>15691</v>
      </c>
      <c r="D32" s="26">
        <v>7289</v>
      </c>
      <c r="E32" s="26">
        <v>2310</v>
      </c>
      <c r="F32" s="26">
        <v>21188</v>
      </c>
      <c r="G32" s="26">
        <v>18629</v>
      </c>
      <c r="H32" s="26">
        <v>3457</v>
      </c>
      <c r="I32" s="26">
        <v>9622</v>
      </c>
      <c r="J32" s="26">
        <v>38394</v>
      </c>
      <c r="K32" s="26">
        <v>4773</v>
      </c>
      <c r="L32" s="26">
        <f>SUM(B32:K32)+SUM(B17:K17)</f>
        <v>232972</v>
      </c>
      <c r="M32" s="20"/>
    </row>
    <row r="33" spans="1:13" ht="12">
      <c r="A33" s="15" t="s">
        <v>33</v>
      </c>
      <c r="B33" s="33">
        <f>B32/B30*100</f>
        <v>48.41327922293926</v>
      </c>
      <c r="C33" s="33">
        <f aca="true" t="shared" si="13" ref="C33:J33">C32/C30*100</f>
        <v>35.832381822333865</v>
      </c>
      <c r="D33" s="33">
        <f t="shared" si="13"/>
        <v>46.302884004573755</v>
      </c>
      <c r="E33" s="33">
        <f t="shared" si="13"/>
        <v>48.18523153942428</v>
      </c>
      <c r="F33" s="33">
        <f t="shared" si="13"/>
        <v>44.779778510440444</v>
      </c>
      <c r="G33" s="33">
        <f t="shared" si="13"/>
        <v>42.92495218783843</v>
      </c>
      <c r="H33" s="33">
        <f t="shared" si="13"/>
        <v>38.16937175665232</v>
      </c>
      <c r="I33" s="33">
        <f t="shared" si="13"/>
        <v>43.87196790078424</v>
      </c>
      <c r="J33" s="33">
        <f t="shared" si="13"/>
        <v>41.671008075019536</v>
      </c>
      <c r="K33" s="33">
        <f>K32/K30*100</f>
        <v>40.91376650094291</v>
      </c>
      <c r="L33" s="33">
        <f>L32/L30*100</f>
        <v>43.49048414646667</v>
      </c>
      <c r="M33" s="12"/>
    </row>
    <row r="34" spans="1:13" ht="12">
      <c r="A34" s="21" t="s">
        <v>36</v>
      </c>
      <c r="B34" s="22" t="s">
        <v>37</v>
      </c>
      <c r="C34" s="6"/>
      <c r="D34" s="6"/>
      <c r="E34" s="6"/>
      <c r="F34" s="6"/>
      <c r="G34" s="6"/>
      <c r="H34" s="6"/>
      <c r="J34" s="6"/>
      <c r="K34" s="6"/>
      <c r="L34" s="3"/>
      <c r="M34" s="8"/>
    </row>
    <row r="35" spans="1:13" ht="12">
      <c r="A35" s="24"/>
      <c r="C35" s="23"/>
      <c r="D35" s="19"/>
      <c r="E35" s="19"/>
      <c r="F35" s="19"/>
      <c r="G35" s="19"/>
      <c r="H35" s="6"/>
      <c r="I35" s="6"/>
      <c r="J35" s="6"/>
      <c r="K35" s="6"/>
      <c r="L35" s="7"/>
      <c r="M35" s="8"/>
    </row>
    <row r="36" spans="2:13" ht="12">
      <c r="B36" s="23"/>
      <c r="C36" s="23"/>
      <c r="D36" s="19"/>
      <c r="E36" s="19"/>
      <c r="F36" s="19"/>
      <c r="G36" s="19"/>
      <c r="H36" s="6"/>
      <c r="I36" s="6"/>
      <c r="J36" s="6"/>
      <c r="K36" s="6"/>
      <c r="L36" s="7"/>
      <c r="M36" s="8"/>
    </row>
  </sheetData>
  <mergeCells count="23">
    <mergeCell ref="L20:L21"/>
    <mergeCell ref="H20:H21"/>
    <mergeCell ref="I20:I21"/>
    <mergeCell ref="J20:J21"/>
    <mergeCell ref="K20:K21"/>
    <mergeCell ref="I5:I6"/>
    <mergeCell ref="J5:J6"/>
    <mergeCell ref="K5:K6"/>
    <mergeCell ref="A20:A21"/>
    <mergeCell ref="B20:B21"/>
    <mergeCell ref="C20:C21"/>
    <mergeCell ref="D20:D21"/>
    <mergeCell ref="E20:E21"/>
    <mergeCell ref="F20:F21"/>
    <mergeCell ref="G20:G21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Carlo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Susy</cp:lastModifiedBy>
  <cp:lastPrinted>2001-11-29T12:03:45Z</cp:lastPrinted>
  <dcterms:created xsi:type="dcterms:W3CDTF">2000-02-22T12:31:28Z</dcterms:created>
  <dcterms:modified xsi:type="dcterms:W3CDTF">2003-04-29T08:05:54Z</dcterms:modified>
  <cp:category/>
  <cp:version/>
  <cp:contentType/>
  <cp:contentStatus/>
</cp:coreProperties>
</file>