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85" sheetId="1" r:id="rId1"/>
  </sheets>
  <definedNames>
    <definedName name="_Regression_Int" localSheetId="0" hidden="1">1</definedName>
    <definedName name="_xlnm.Print_Area" localSheetId="0">'PROVIN85'!#REF!</definedName>
    <definedName name="Print_Area_MI">'PROVIN85'!#REF!</definedName>
  </definedNames>
  <calcPr fullCalcOnLoad="1"/>
</workbook>
</file>

<file path=xl/sharedStrings.xml><?xml version="1.0" encoding="utf-8"?>
<sst xmlns="http://schemas.openxmlformats.org/spreadsheetml/2006/main" count="115" uniqueCount="42">
  <si>
    <t>Dc</t>
  </si>
  <si>
    <t>Pci</t>
  </si>
  <si>
    <t>Psi</t>
  </si>
  <si>
    <t>Msi-Dn</t>
  </si>
  <si>
    <t>Pri</t>
  </si>
  <si>
    <t>Psdi</t>
  </si>
  <si>
    <t>Pli</t>
  </si>
  <si>
    <t>Democrazia proletaria</t>
  </si>
  <si>
    <t>Part. naz. pensionati</t>
  </si>
  <si>
    <t>Lista verde</t>
  </si>
  <si>
    <t>Altri</t>
  </si>
  <si>
    <t>Totale</t>
  </si>
  <si>
    <t>Voti non validi</t>
  </si>
  <si>
    <t>Piemonte</t>
  </si>
  <si>
    <t>Lombardia</t>
  </si>
  <si>
    <t>Veneto</t>
  </si>
  <si>
    <t>Friuli-V.G.</t>
  </si>
  <si>
    <t>-</t>
  </si>
  <si>
    <t>Liguria</t>
  </si>
  <si>
    <t>Emilia-R.</t>
  </si>
  <si>
    <t>Toscana</t>
  </si>
  <si>
    <t>Umbria</t>
  </si>
  <si>
    <t>Marche</t>
  </si>
  <si>
    <t>Lazio</t>
  </si>
  <si>
    <t>Abruzzi</t>
  </si>
  <si>
    <t>Campania</t>
  </si>
  <si>
    <t>Puglia</t>
  </si>
  <si>
    <t>Basilicata</t>
  </si>
  <si>
    <t>Calabria</t>
  </si>
  <si>
    <t>Sicilia</t>
  </si>
  <si>
    <t>Sardegna</t>
  </si>
  <si>
    <t>Molise</t>
  </si>
  <si>
    <t>Elettori</t>
  </si>
  <si>
    <t>Votanti</t>
  </si>
  <si>
    <t>Voti validi</t>
  </si>
  <si>
    <t>Schede bianche</t>
  </si>
  <si>
    <t xml:space="preserve"> </t>
  </si>
  <si>
    <t>Ministero dell'Interno, Direzione generale dell'Amministrazione civile, Direzione centrale per i servizi elettorali, Elezioni provinciali del 12 maggio 1985, Roma 1986.</t>
  </si>
  <si>
    <t xml:space="preserve">Fonte: </t>
  </si>
  <si>
    <t>Partecipazione elettorale e voti validi (valori assoluti)</t>
  </si>
  <si>
    <t>Partecipazione elettorale e voti validi (valori percentuali)</t>
  </si>
  <si>
    <t>Elezione dei Consigli Provinciali - del 12 maggio 1985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</si>
</sst>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 applyProtection="1">
      <alignment horizontal="righ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9" fillId="0" borderId="0" xfId="0" applyFont="1" applyAlignment="1">
      <alignment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170" fontId="5" fillId="0" borderId="2" xfId="0" applyFont="1" applyBorder="1" applyAlignment="1">
      <alignment horizontal="right" wrapText="1" indent="1"/>
    </xf>
    <xf numFmtId="170" fontId="5" fillId="0" borderId="2" xfId="0" applyFont="1" applyBorder="1" applyAlignment="1">
      <alignment horizontal="center" wrapText="1"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2"/>
    </xf>
    <xf numFmtId="173" fontId="6" fillId="0" borderId="1" xfId="0" applyNumberFormat="1" applyFont="1" applyBorder="1" applyAlignment="1">
      <alignment horizontal="right" indent="2"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49"/>
  <sheetViews>
    <sheetView tabSelected="1" workbookViewId="0" topLeftCell="A1">
      <selection activeCell="A2" sqref="A2"/>
    </sheetView>
  </sheetViews>
  <sheetFormatPr defaultColWidth="9.625" defaultRowHeight="12.75"/>
  <cols>
    <col min="1" max="1" width="13.625" style="1" customWidth="1"/>
    <col min="2" max="2" width="8.875" style="2" customWidth="1"/>
    <col min="3" max="3" width="9.125" style="2" customWidth="1"/>
    <col min="4" max="4" width="8.625" style="2" customWidth="1"/>
    <col min="5" max="5" width="8.25390625" style="2" customWidth="1"/>
    <col min="6" max="12" width="8.625" style="2" customWidth="1"/>
    <col min="13" max="14" width="8.875" style="2" customWidth="1"/>
    <col min="15" max="16" width="9.125" style="2" customWidth="1"/>
    <col min="17" max="18" width="8.625" style="2" customWidth="1"/>
    <col min="19" max="35" width="9.625" style="1" customWidth="1"/>
    <col min="36" max="36" width="11.625" style="1" customWidth="1"/>
    <col min="37" max="16384" width="9.625" style="1" customWidth="1"/>
  </cols>
  <sheetData>
    <row r="1" ht="18.75">
      <c r="A1" s="14" t="s">
        <v>41</v>
      </c>
    </row>
    <row r="2" ht="12" customHeight="1">
      <c r="A2" s="8"/>
    </row>
    <row r="3" ht="12" customHeight="1">
      <c r="A3" s="8"/>
    </row>
    <row r="4" ht="12" customHeight="1">
      <c r="A4" s="3" t="s">
        <v>39</v>
      </c>
    </row>
    <row r="5" spans="1:18" ht="27" customHeight="1">
      <c r="A5" s="15"/>
      <c r="B5" s="1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32</v>
      </c>
      <c r="O5" s="16" t="s">
        <v>33</v>
      </c>
      <c r="P5" s="16" t="s">
        <v>34</v>
      </c>
      <c r="Q5" s="16" t="s">
        <v>12</v>
      </c>
      <c r="R5" s="16" t="s">
        <v>35</v>
      </c>
    </row>
    <row r="6" spans="1:33" s="6" customFormat="1" ht="12">
      <c r="A6" s="25" t="s">
        <v>13</v>
      </c>
      <c r="B6" s="19">
        <v>893107</v>
      </c>
      <c r="C6" s="19">
        <v>877052</v>
      </c>
      <c r="D6" s="19">
        <v>376528</v>
      </c>
      <c r="E6" s="19">
        <v>168505</v>
      </c>
      <c r="F6" s="19">
        <v>154866</v>
      </c>
      <c r="G6" s="19">
        <v>149002</v>
      </c>
      <c r="H6" s="19">
        <v>170681</v>
      </c>
      <c r="I6" s="19">
        <v>46406</v>
      </c>
      <c r="J6" s="19">
        <v>9127</v>
      </c>
      <c r="K6" s="19">
        <v>51571</v>
      </c>
      <c r="L6" s="19">
        <v>103282</v>
      </c>
      <c r="M6" s="20">
        <f>SUM(B6:L6)</f>
        <v>3000127</v>
      </c>
      <c r="N6" s="19">
        <v>3555596</v>
      </c>
      <c r="O6" s="19">
        <v>3247193</v>
      </c>
      <c r="P6" s="19">
        <f aca="true" t="shared" si="0" ref="P6:P24">M6</f>
        <v>3000127</v>
      </c>
      <c r="Q6" s="20">
        <f>O6-P6</f>
        <v>247066</v>
      </c>
      <c r="R6" s="19">
        <v>143318</v>
      </c>
      <c r="S6" s="5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2">
      <c r="A7" s="25" t="s">
        <v>14</v>
      </c>
      <c r="B7" s="19">
        <v>2043450</v>
      </c>
      <c r="C7" s="19">
        <v>1512409</v>
      </c>
      <c r="D7" s="19">
        <v>877200</v>
      </c>
      <c r="E7" s="19">
        <v>348058</v>
      </c>
      <c r="F7" s="19">
        <v>285077</v>
      </c>
      <c r="G7" s="19">
        <v>173669</v>
      </c>
      <c r="H7" s="19">
        <v>152679</v>
      </c>
      <c r="I7" s="19">
        <v>139554</v>
      </c>
      <c r="J7" s="19">
        <v>23397</v>
      </c>
      <c r="K7" s="19">
        <v>115394</v>
      </c>
      <c r="L7" s="19">
        <v>24847</v>
      </c>
      <c r="M7" s="20">
        <f aca="true" t="shared" si="1" ref="M7:M23">SUM(B7:L7)</f>
        <v>5695734</v>
      </c>
      <c r="N7" s="19">
        <v>6535074</v>
      </c>
      <c r="O7" s="19">
        <v>6055456</v>
      </c>
      <c r="P7" s="19">
        <f t="shared" si="0"/>
        <v>5695734</v>
      </c>
      <c r="Q7" s="20">
        <f aca="true" t="shared" si="2" ref="Q7:Q22">O7-P7</f>
        <v>359722</v>
      </c>
      <c r="R7" s="19">
        <v>224764</v>
      </c>
      <c r="S7" s="5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20" s="6" customFormat="1" ht="12">
      <c r="A8" s="25" t="s">
        <v>15</v>
      </c>
      <c r="B8" s="19">
        <v>1338804</v>
      </c>
      <c r="C8" s="19">
        <v>625274</v>
      </c>
      <c r="D8" s="19">
        <v>374359</v>
      </c>
      <c r="E8" s="19">
        <v>141875</v>
      </c>
      <c r="F8" s="19">
        <v>107961</v>
      </c>
      <c r="G8" s="19">
        <v>104569</v>
      </c>
      <c r="H8" s="19">
        <v>65299</v>
      </c>
      <c r="I8" s="19">
        <v>56706</v>
      </c>
      <c r="J8" s="19">
        <v>7953</v>
      </c>
      <c r="K8" s="19">
        <v>50793</v>
      </c>
      <c r="L8" s="19">
        <v>105065</v>
      </c>
      <c r="M8" s="20">
        <f t="shared" si="1"/>
        <v>2978658</v>
      </c>
      <c r="N8" s="19">
        <v>3441489</v>
      </c>
      <c r="O8" s="19">
        <v>3174754</v>
      </c>
      <c r="P8" s="19">
        <f t="shared" si="0"/>
        <v>2978658</v>
      </c>
      <c r="Q8" s="20">
        <f t="shared" si="2"/>
        <v>196096</v>
      </c>
      <c r="R8" s="19">
        <v>118789</v>
      </c>
      <c r="T8" s="4"/>
    </row>
    <row r="9" spans="1:20" s="6" customFormat="1" ht="12">
      <c r="A9" s="25" t="s">
        <v>16</v>
      </c>
      <c r="B9" s="19">
        <v>215916</v>
      </c>
      <c r="C9" s="19">
        <v>112175</v>
      </c>
      <c r="D9" s="19">
        <v>85347</v>
      </c>
      <c r="E9" s="19">
        <v>33618</v>
      </c>
      <c r="F9" s="19">
        <v>23835</v>
      </c>
      <c r="G9" s="19">
        <v>39186</v>
      </c>
      <c r="H9" s="19">
        <v>10920</v>
      </c>
      <c r="I9" s="19">
        <v>9950</v>
      </c>
      <c r="J9" s="19" t="s">
        <v>17</v>
      </c>
      <c r="K9" s="19" t="s">
        <v>17</v>
      </c>
      <c r="L9" s="19">
        <v>22829</v>
      </c>
      <c r="M9" s="20">
        <f t="shared" si="1"/>
        <v>553776</v>
      </c>
      <c r="N9" s="19">
        <v>677118</v>
      </c>
      <c r="O9" s="19">
        <v>589409</v>
      </c>
      <c r="P9" s="19">
        <f t="shared" si="0"/>
        <v>553776</v>
      </c>
      <c r="Q9" s="20">
        <f t="shared" si="2"/>
        <v>35633</v>
      </c>
      <c r="R9" s="19">
        <v>18044</v>
      </c>
      <c r="T9" s="4"/>
    </row>
    <row r="10" spans="1:20" s="6" customFormat="1" ht="12">
      <c r="A10" s="25" t="s">
        <v>18</v>
      </c>
      <c r="B10" s="19">
        <v>358084</v>
      </c>
      <c r="C10" s="19">
        <v>432665</v>
      </c>
      <c r="D10" s="19">
        <v>150749</v>
      </c>
      <c r="E10" s="19">
        <v>73174</v>
      </c>
      <c r="F10" s="19">
        <v>56361</v>
      </c>
      <c r="G10" s="19">
        <v>34680</v>
      </c>
      <c r="H10" s="19">
        <v>43855</v>
      </c>
      <c r="I10" s="19">
        <v>20425</v>
      </c>
      <c r="J10" s="19">
        <v>15718</v>
      </c>
      <c r="K10" s="19">
        <v>26823</v>
      </c>
      <c r="L10" s="19">
        <v>3646</v>
      </c>
      <c r="M10" s="20">
        <f t="shared" si="1"/>
        <v>1216180</v>
      </c>
      <c r="N10" s="19">
        <v>1489003</v>
      </c>
      <c r="O10" s="19">
        <v>1309188</v>
      </c>
      <c r="P10" s="19">
        <f t="shared" si="0"/>
        <v>1216180</v>
      </c>
      <c r="Q10" s="20">
        <f t="shared" si="2"/>
        <v>93008</v>
      </c>
      <c r="R10" s="19">
        <v>51169</v>
      </c>
      <c r="T10" s="4"/>
    </row>
    <row r="11" spans="1:20" s="6" customFormat="1" ht="12">
      <c r="A11" s="25" t="s">
        <v>19</v>
      </c>
      <c r="B11" s="19">
        <v>656210</v>
      </c>
      <c r="C11" s="19">
        <v>1257593</v>
      </c>
      <c r="D11" s="19">
        <v>309162</v>
      </c>
      <c r="E11" s="19">
        <v>120263</v>
      </c>
      <c r="F11" s="19">
        <v>111080</v>
      </c>
      <c r="G11" s="19">
        <v>80732</v>
      </c>
      <c r="H11" s="19">
        <v>48577</v>
      </c>
      <c r="I11" s="19">
        <v>38168</v>
      </c>
      <c r="J11" s="19">
        <v>3487</v>
      </c>
      <c r="K11" s="19">
        <v>3959</v>
      </c>
      <c r="L11" s="19">
        <v>18420</v>
      </c>
      <c r="M11" s="20">
        <f t="shared" si="1"/>
        <v>2647651</v>
      </c>
      <c r="N11" s="19">
        <v>2941945</v>
      </c>
      <c r="O11" s="19">
        <v>2780004</v>
      </c>
      <c r="P11" s="19">
        <f t="shared" si="0"/>
        <v>2647651</v>
      </c>
      <c r="Q11" s="20">
        <f t="shared" si="2"/>
        <v>132353</v>
      </c>
      <c r="R11" s="19">
        <v>82674</v>
      </c>
      <c r="T11" s="4"/>
    </row>
    <row r="12" spans="1:20" s="6" customFormat="1" ht="12">
      <c r="A12" s="25" t="s">
        <v>20</v>
      </c>
      <c r="B12" s="19">
        <v>664173</v>
      </c>
      <c r="C12" s="19">
        <v>1188494</v>
      </c>
      <c r="D12" s="19">
        <v>312593</v>
      </c>
      <c r="E12" s="19">
        <v>124868</v>
      </c>
      <c r="F12" s="19">
        <v>88960</v>
      </c>
      <c r="G12" s="19">
        <v>45644</v>
      </c>
      <c r="H12" s="19">
        <v>31344</v>
      </c>
      <c r="I12" s="19">
        <v>42156</v>
      </c>
      <c r="J12" s="19">
        <v>9108</v>
      </c>
      <c r="K12" s="19">
        <v>21231</v>
      </c>
      <c r="L12" s="19">
        <v>4326</v>
      </c>
      <c r="M12" s="20">
        <f t="shared" si="1"/>
        <v>2532897</v>
      </c>
      <c r="N12" s="19">
        <v>2898983</v>
      </c>
      <c r="O12" s="19">
        <v>2688234</v>
      </c>
      <c r="P12" s="19">
        <f t="shared" si="0"/>
        <v>2532897</v>
      </c>
      <c r="Q12" s="20">
        <f t="shared" si="2"/>
        <v>155337</v>
      </c>
      <c r="R12" s="19">
        <v>94354</v>
      </c>
      <c r="T12" s="4"/>
    </row>
    <row r="13" spans="1:33" s="6" customFormat="1" ht="12">
      <c r="A13" s="25" t="s">
        <v>21</v>
      </c>
      <c r="B13" s="19">
        <v>152200</v>
      </c>
      <c r="C13" s="19">
        <v>260314</v>
      </c>
      <c r="D13" s="19">
        <v>84902</v>
      </c>
      <c r="E13" s="19">
        <v>38365</v>
      </c>
      <c r="F13" s="19">
        <v>15789</v>
      </c>
      <c r="G13" s="19">
        <v>9504</v>
      </c>
      <c r="H13" s="20">
        <v>5458</v>
      </c>
      <c r="I13" s="20">
        <v>7794</v>
      </c>
      <c r="J13" s="19" t="s">
        <v>17</v>
      </c>
      <c r="K13" s="19" t="s">
        <v>17</v>
      </c>
      <c r="L13" s="19">
        <v>2328</v>
      </c>
      <c r="M13" s="20">
        <f t="shared" si="1"/>
        <v>576654</v>
      </c>
      <c r="N13" s="19">
        <v>661169</v>
      </c>
      <c r="O13" s="19">
        <v>611404</v>
      </c>
      <c r="P13" s="19">
        <f t="shared" si="0"/>
        <v>576654</v>
      </c>
      <c r="Q13" s="20">
        <f t="shared" si="2"/>
        <v>34750</v>
      </c>
      <c r="R13" s="19">
        <v>19840</v>
      </c>
      <c r="S13" s="5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20" s="6" customFormat="1" ht="12">
      <c r="A14" s="25" t="s">
        <v>22</v>
      </c>
      <c r="B14" s="19">
        <v>335098</v>
      </c>
      <c r="C14" s="19">
        <v>362368</v>
      </c>
      <c r="D14" s="19">
        <v>115219</v>
      </c>
      <c r="E14" s="19">
        <v>59313</v>
      </c>
      <c r="F14" s="19">
        <v>41660</v>
      </c>
      <c r="G14" s="19">
        <v>34084</v>
      </c>
      <c r="H14" s="19">
        <v>12475</v>
      </c>
      <c r="I14" s="19">
        <v>12780</v>
      </c>
      <c r="J14" s="19" t="s">
        <v>17</v>
      </c>
      <c r="K14" s="19">
        <v>8797</v>
      </c>
      <c r="L14" s="19" t="s">
        <v>17</v>
      </c>
      <c r="M14" s="20">
        <f t="shared" si="1"/>
        <v>981794</v>
      </c>
      <c r="N14" s="19">
        <v>1155684</v>
      </c>
      <c r="O14" s="19">
        <v>1053804</v>
      </c>
      <c r="P14" s="19">
        <f t="shared" si="0"/>
        <v>981794</v>
      </c>
      <c r="Q14" s="20">
        <f t="shared" si="2"/>
        <v>72010</v>
      </c>
      <c r="R14" s="19">
        <v>43713</v>
      </c>
      <c r="T14" s="4"/>
    </row>
    <row r="15" spans="1:20" s="6" customFormat="1" ht="12">
      <c r="A15" s="25" t="s">
        <v>23</v>
      </c>
      <c r="B15" s="19">
        <v>965314</v>
      </c>
      <c r="C15" s="19">
        <v>954580</v>
      </c>
      <c r="D15" s="19">
        <v>373672</v>
      </c>
      <c r="E15" s="19">
        <v>325377</v>
      </c>
      <c r="F15" s="19">
        <v>134161</v>
      </c>
      <c r="G15" s="19">
        <v>132917</v>
      </c>
      <c r="H15" s="19">
        <v>76954</v>
      </c>
      <c r="I15" s="19">
        <v>45973</v>
      </c>
      <c r="J15" s="19" t="s">
        <v>17</v>
      </c>
      <c r="K15" s="19">
        <v>71597</v>
      </c>
      <c r="L15" s="19">
        <v>55904</v>
      </c>
      <c r="M15" s="20">
        <f t="shared" si="1"/>
        <v>3136449</v>
      </c>
      <c r="N15" s="19">
        <v>3791963</v>
      </c>
      <c r="O15" s="19">
        <v>3366115</v>
      </c>
      <c r="P15" s="19">
        <f t="shared" si="0"/>
        <v>3136449</v>
      </c>
      <c r="Q15" s="20">
        <f t="shared" si="2"/>
        <v>229666</v>
      </c>
      <c r="R15" s="19">
        <v>110219</v>
      </c>
      <c r="T15" s="4"/>
    </row>
    <row r="16" spans="1:20" s="6" customFormat="1" ht="12">
      <c r="A16" s="25" t="s">
        <v>24</v>
      </c>
      <c r="B16" s="19">
        <v>329142</v>
      </c>
      <c r="C16" s="19">
        <v>237058</v>
      </c>
      <c r="D16" s="19">
        <v>105583</v>
      </c>
      <c r="E16" s="19">
        <v>62833</v>
      </c>
      <c r="F16" s="19">
        <v>28870</v>
      </c>
      <c r="G16" s="19">
        <v>28393</v>
      </c>
      <c r="H16" s="19">
        <v>13128</v>
      </c>
      <c r="I16" s="19">
        <v>5887</v>
      </c>
      <c r="J16" s="19">
        <v>1372</v>
      </c>
      <c r="K16" s="19" t="s">
        <v>17</v>
      </c>
      <c r="L16" s="19">
        <v>1007</v>
      </c>
      <c r="M16" s="20">
        <f t="shared" si="1"/>
        <v>813273</v>
      </c>
      <c r="N16" s="19">
        <v>1053352</v>
      </c>
      <c r="O16" s="19">
        <v>877616</v>
      </c>
      <c r="P16" s="19">
        <f t="shared" si="0"/>
        <v>813273</v>
      </c>
      <c r="Q16" s="20">
        <f t="shared" si="2"/>
        <v>64343</v>
      </c>
      <c r="R16" s="19">
        <v>40633</v>
      </c>
      <c r="T16" s="4"/>
    </row>
    <row r="17" spans="1:20" s="6" customFormat="1" ht="12">
      <c r="A17" s="26" t="s">
        <v>31</v>
      </c>
      <c r="B17" s="19">
        <v>92315</v>
      </c>
      <c r="C17" s="19">
        <v>43073</v>
      </c>
      <c r="D17" s="19">
        <v>26895</v>
      </c>
      <c r="E17" s="19">
        <v>13429</v>
      </c>
      <c r="F17" s="19">
        <v>9245</v>
      </c>
      <c r="G17" s="19">
        <v>11396</v>
      </c>
      <c r="H17" s="20">
        <v>7868</v>
      </c>
      <c r="I17" s="20">
        <v>3378</v>
      </c>
      <c r="J17" s="19" t="s">
        <v>17</v>
      </c>
      <c r="K17" s="19" t="s">
        <v>17</v>
      </c>
      <c r="L17" s="19">
        <v>1252</v>
      </c>
      <c r="M17" s="20">
        <f t="shared" si="1"/>
        <v>208851</v>
      </c>
      <c r="N17" s="19">
        <v>296641</v>
      </c>
      <c r="O17" s="19">
        <v>228200</v>
      </c>
      <c r="P17" s="19">
        <f t="shared" si="0"/>
        <v>208851</v>
      </c>
      <c r="Q17" s="20">
        <f t="shared" si="2"/>
        <v>19349</v>
      </c>
      <c r="R17" s="19">
        <v>12639</v>
      </c>
      <c r="T17" s="1"/>
    </row>
    <row r="18" spans="1:20" s="6" customFormat="1" ht="12">
      <c r="A18" s="25" t="s">
        <v>25</v>
      </c>
      <c r="B18" s="19">
        <v>1046720</v>
      </c>
      <c r="C18" s="19">
        <v>781332</v>
      </c>
      <c r="D18" s="19">
        <v>452777</v>
      </c>
      <c r="E18" s="19">
        <v>338566</v>
      </c>
      <c r="F18" s="19">
        <v>133145</v>
      </c>
      <c r="G18" s="19">
        <v>190420</v>
      </c>
      <c r="H18" s="19">
        <v>94735</v>
      </c>
      <c r="I18" s="20">
        <v>40773</v>
      </c>
      <c r="J18" s="19">
        <v>13147</v>
      </c>
      <c r="K18" s="19" t="s">
        <v>17</v>
      </c>
      <c r="L18" s="19">
        <v>72802</v>
      </c>
      <c r="M18" s="20">
        <f t="shared" si="1"/>
        <v>3164417</v>
      </c>
      <c r="N18" s="19">
        <v>4074927</v>
      </c>
      <c r="O18" s="19">
        <v>3434552</v>
      </c>
      <c r="P18" s="19">
        <f t="shared" si="0"/>
        <v>3164417</v>
      </c>
      <c r="Q18" s="20">
        <f t="shared" si="2"/>
        <v>270135</v>
      </c>
      <c r="R18" s="19">
        <v>147647</v>
      </c>
      <c r="T18" s="1"/>
    </row>
    <row r="19" spans="1:20" s="6" customFormat="1" ht="12">
      <c r="A19" s="25" t="s">
        <v>26</v>
      </c>
      <c r="B19" s="19">
        <v>799948</v>
      </c>
      <c r="C19" s="19">
        <v>599860</v>
      </c>
      <c r="D19" s="19">
        <v>349317</v>
      </c>
      <c r="E19" s="19">
        <v>264915</v>
      </c>
      <c r="F19" s="19">
        <v>102529</v>
      </c>
      <c r="G19" s="19">
        <v>128061</v>
      </c>
      <c r="H19" s="19">
        <v>50308</v>
      </c>
      <c r="I19" s="20">
        <v>20055</v>
      </c>
      <c r="J19" s="19">
        <v>1997</v>
      </c>
      <c r="K19" s="19">
        <v>17660</v>
      </c>
      <c r="L19" s="19">
        <v>4921</v>
      </c>
      <c r="M19" s="20">
        <f t="shared" si="1"/>
        <v>2339571</v>
      </c>
      <c r="N19" s="19">
        <v>2934241</v>
      </c>
      <c r="O19" s="19">
        <v>2548143</v>
      </c>
      <c r="P19" s="19">
        <f t="shared" si="0"/>
        <v>2339571</v>
      </c>
      <c r="Q19" s="20">
        <f t="shared" si="2"/>
        <v>208572</v>
      </c>
      <c r="R19" s="19">
        <v>117785</v>
      </c>
      <c r="T19" s="1"/>
    </row>
    <row r="20" spans="1:20" s="6" customFormat="1" ht="12">
      <c r="A20" s="25" t="s">
        <v>27</v>
      </c>
      <c r="B20" s="19">
        <v>145983</v>
      </c>
      <c r="C20" s="19">
        <v>97061</v>
      </c>
      <c r="D20" s="19">
        <v>61732</v>
      </c>
      <c r="E20" s="19">
        <v>23067</v>
      </c>
      <c r="F20" s="19">
        <v>9606</v>
      </c>
      <c r="G20" s="19">
        <v>23727</v>
      </c>
      <c r="H20" s="19">
        <v>7809</v>
      </c>
      <c r="I20" s="20">
        <v>4960</v>
      </c>
      <c r="J20" s="19" t="s">
        <v>17</v>
      </c>
      <c r="K20" s="19" t="s">
        <v>17</v>
      </c>
      <c r="L20" s="19" t="s">
        <v>17</v>
      </c>
      <c r="M20" s="20">
        <f t="shared" si="1"/>
        <v>373945</v>
      </c>
      <c r="N20" s="19">
        <v>474682</v>
      </c>
      <c r="O20" s="19">
        <v>408104</v>
      </c>
      <c r="P20" s="19">
        <f t="shared" si="0"/>
        <v>373945</v>
      </c>
      <c r="Q20" s="20">
        <f t="shared" si="2"/>
        <v>34159</v>
      </c>
      <c r="R20" s="19">
        <v>16562</v>
      </c>
      <c r="T20" s="1"/>
    </row>
    <row r="21" spans="1:20" s="6" customFormat="1" ht="12">
      <c r="A21" s="25" t="s">
        <v>28</v>
      </c>
      <c r="B21" s="19">
        <v>381537</v>
      </c>
      <c r="C21" s="19">
        <v>305535</v>
      </c>
      <c r="D21" s="19">
        <v>210678</v>
      </c>
      <c r="E21" s="19">
        <v>104759</v>
      </c>
      <c r="F21" s="19">
        <v>44060</v>
      </c>
      <c r="G21" s="19">
        <v>66757</v>
      </c>
      <c r="H21" s="19">
        <v>9759</v>
      </c>
      <c r="I21" s="19">
        <v>18484</v>
      </c>
      <c r="J21" s="19">
        <v>2140</v>
      </c>
      <c r="K21" s="19" t="s">
        <v>17</v>
      </c>
      <c r="L21" s="19">
        <v>13541</v>
      </c>
      <c r="M21" s="20">
        <f t="shared" si="1"/>
        <v>1157250</v>
      </c>
      <c r="N21" s="19">
        <v>1622713</v>
      </c>
      <c r="O21" s="20">
        <v>1277267</v>
      </c>
      <c r="P21" s="19">
        <f t="shared" si="0"/>
        <v>1157250</v>
      </c>
      <c r="Q21" s="20">
        <f t="shared" si="2"/>
        <v>120017</v>
      </c>
      <c r="R21" s="19">
        <v>61086</v>
      </c>
      <c r="T21" s="1"/>
    </row>
    <row r="22" spans="1:20" s="6" customFormat="1" ht="12">
      <c r="A22" s="25" t="s">
        <v>29</v>
      </c>
      <c r="B22" s="20">
        <v>1114050</v>
      </c>
      <c r="C22" s="20">
        <v>617446</v>
      </c>
      <c r="D22" s="20">
        <v>442496</v>
      </c>
      <c r="E22" s="20">
        <v>280878</v>
      </c>
      <c r="F22" s="20">
        <v>165031</v>
      </c>
      <c r="G22" s="20">
        <v>162736</v>
      </c>
      <c r="H22" s="20">
        <v>92205</v>
      </c>
      <c r="I22" s="19">
        <v>31181</v>
      </c>
      <c r="J22" s="19" t="s">
        <v>17</v>
      </c>
      <c r="K22" s="19" t="s">
        <v>17</v>
      </c>
      <c r="L22" s="19">
        <v>28600</v>
      </c>
      <c r="M22" s="20">
        <f t="shared" si="1"/>
        <v>2934623</v>
      </c>
      <c r="N22" s="19">
        <v>3919946</v>
      </c>
      <c r="O22" s="19">
        <v>3193127</v>
      </c>
      <c r="P22" s="19">
        <f t="shared" si="0"/>
        <v>2934623</v>
      </c>
      <c r="Q22" s="20">
        <f t="shared" si="2"/>
        <v>258504</v>
      </c>
      <c r="R22" s="20">
        <v>107865</v>
      </c>
      <c r="T22" s="1"/>
    </row>
    <row r="23" spans="1:20" s="6" customFormat="1" ht="12">
      <c r="A23" s="25" t="s">
        <v>30</v>
      </c>
      <c r="B23" s="19">
        <v>268378</v>
      </c>
      <c r="C23" s="20">
        <v>248011</v>
      </c>
      <c r="D23" s="20">
        <v>106656</v>
      </c>
      <c r="E23" s="20">
        <v>47491</v>
      </c>
      <c r="F23" s="20">
        <v>26110</v>
      </c>
      <c r="G23" s="20">
        <v>32713</v>
      </c>
      <c r="H23" s="20">
        <v>12793</v>
      </c>
      <c r="I23" s="19">
        <v>10080</v>
      </c>
      <c r="J23" s="19" t="s">
        <v>17</v>
      </c>
      <c r="K23" s="19" t="s">
        <v>17</v>
      </c>
      <c r="L23" s="19">
        <v>140030</v>
      </c>
      <c r="M23" s="20">
        <f t="shared" si="1"/>
        <v>892262</v>
      </c>
      <c r="N23" s="19">
        <v>1086447</v>
      </c>
      <c r="O23" s="19">
        <v>939905</v>
      </c>
      <c r="P23" s="19">
        <f t="shared" si="0"/>
        <v>892262</v>
      </c>
      <c r="Q23" s="20">
        <f>O23-P23</f>
        <v>47643</v>
      </c>
      <c r="R23" s="20">
        <v>22154</v>
      </c>
      <c r="T23" s="1"/>
    </row>
    <row r="24" spans="1:20" s="6" customFormat="1" ht="12">
      <c r="A24" s="27" t="s">
        <v>11</v>
      </c>
      <c r="B24" s="21">
        <f aca="true" t="shared" si="3" ref="B24:G24">SUM(B6:B23)</f>
        <v>11800429</v>
      </c>
      <c r="C24" s="21">
        <f t="shared" si="3"/>
        <v>10512300</v>
      </c>
      <c r="D24" s="21">
        <f>SUM(D6:D23)</f>
        <v>4815865</v>
      </c>
      <c r="E24" s="21">
        <f t="shared" si="3"/>
        <v>2569354</v>
      </c>
      <c r="F24" s="22">
        <f>SUM(F6:F23)</f>
        <v>1538346</v>
      </c>
      <c r="G24" s="21">
        <f t="shared" si="3"/>
        <v>1448190</v>
      </c>
      <c r="H24" s="22">
        <f aca="true" t="shared" si="4" ref="H24:O24">SUM(H6:H23)</f>
        <v>906847</v>
      </c>
      <c r="I24" s="22">
        <f t="shared" si="4"/>
        <v>554710</v>
      </c>
      <c r="J24" s="22">
        <f t="shared" si="4"/>
        <v>87446</v>
      </c>
      <c r="K24" s="22">
        <f t="shared" si="4"/>
        <v>367825</v>
      </c>
      <c r="L24" s="22">
        <f t="shared" si="4"/>
        <v>602800</v>
      </c>
      <c r="M24" s="22">
        <f t="shared" si="4"/>
        <v>35204112</v>
      </c>
      <c r="N24" s="22">
        <f t="shared" si="4"/>
        <v>42610973</v>
      </c>
      <c r="O24" s="22">
        <f t="shared" si="4"/>
        <v>37782475</v>
      </c>
      <c r="P24" s="22">
        <f t="shared" si="0"/>
        <v>35204112</v>
      </c>
      <c r="Q24" s="21">
        <f>O24-P24</f>
        <v>2578363</v>
      </c>
      <c r="R24" s="22">
        <f>SUM(R6:R23)</f>
        <v>1433255</v>
      </c>
      <c r="T24" s="1"/>
    </row>
    <row r="25" spans="1:18" ht="1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2"/>
    </row>
    <row r="27" ht="12">
      <c r="A27" s="3" t="s">
        <v>40</v>
      </c>
    </row>
    <row r="28" spans="1:18" ht="27" customHeight="1">
      <c r="A28" s="15"/>
      <c r="B28" s="16" t="s">
        <v>0</v>
      </c>
      <c r="C28" s="15" t="s">
        <v>1</v>
      </c>
      <c r="D28" s="15" t="s">
        <v>2</v>
      </c>
      <c r="E28" s="17" t="s">
        <v>3</v>
      </c>
      <c r="F28" s="15" t="s">
        <v>4</v>
      </c>
      <c r="G28" s="15" t="s">
        <v>5</v>
      </c>
      <c r="H28" s="18" t="s">
        <v>6</v>
      </c>
      <c r="I28" s="15" t="s">
        <v>7</v>
      </c>
      <c r="J28" s="15" t="s">
        <v>8</v>
      </c>
      <c r="K28" s="15" t="s">
        <v>9</v>
      </c>
      <c r="L28" s="15" t="s">
        <v>10</v>
      </c>
      <c r="M28" s="15" t="s">
        <v>11</v>
      </c>
      <c r="N28" s="16" t="s">
        <v>36</v>
      </c>
      <c r="O28" s="16" t="s">
        <v>33</v>
      </c>
      <c r="P28" s="16" t="s">
        <v>34</v>
      </c>
      <c r="Q28" s="16" t="s">
        <v>12</v>
      </c>
      <c r="R28" s="16" t="s">
        <v>35</v>
      </c>
    </row>
    <row r="29" spans="1:18" ht="12">
      <c r="A29" s="9" t="s">
        <v>13</v>
      </c>
      <c r="B29" s="23">
        <f aca="true" t="shared" si="5" ref="B29:M44">B6/$M6*100</f>
        <v>29.76897311347153</v>
      </c>
      <c r="C29" s="23">
        <f t="shared" si="5"/>
        <v>29.233829101234715</v>
      </c>
      <c r="D29" s="23">
        <f t="shared" si="5"/>
        <v>12.550402032980603</v>
      </c>
      <c r="E29" s="23">
        <f t="shared" si="5"/>
        <v>5.616595564121119</v>
      </c>
      <c r="F29" s="23">
        <f t="shared" si="5"/>
        <v>5.161981476117511</v>
      </c>
      <c r="G29" s="23">
        <f t="shared" si="5"/>
        <v>4.966523083856117</v>
      </c>
      <c r="H29" s="23">
        <f t="shared" si="5"/>
        <v>5.689125827006657</v>
      </c>
      <c r="I29" s="23">
        <f t="shared" si="5"/>
        <v>1.546801185416484</v>
      </c>
      <c r="J29" s="23">
        <f t="shared" si="5"/>
        <v>0.3042204546674191</v>
      </c>
      <c r="K29" s="23">
        <f t="shared" si="5"/>
        <v>1.7189605640027905</v>
      </c>
      <c r="L29" s="23">
        <f t="shared" si="5"/>
        <v>3.4425875971250552</v>
      </c>
      <c r="M29" s="23">
        <f t="shared" si="5"/>
        <v>100</v>
      </c>
      <c r="N29" s="23"/>
      <c r="O29" s="23">
        <f aca="true" t="shared" si="6" ref="O29:O45">O6/N6*100</f>
        <v>91.32626428874372</v>
      </c>
      <c r="P29" s="23">
        <f aca="true" t="shared" si="7" ref="P29:R44">P6/O6*100</f>
        <v>92.39139773952458</v>
      </c>
      <c r="Q29" s="23">
        <f>Q6/O6*100</f>
        <v>7.608602260475432</v>
      </c>
      <c r="R29" s="23">
        <f t="shared" si="7"/>
        <v>58.00798167291331</v>
      </c>
    </row>
    <row r="30" spans="1:18" ht="12">
      <c r="A30" s="9" t="s">
        <v>14</v>
      </c>
      <c r="B30" s="23">
        <f t="shared" si="5"/>
        <v>35.87685099058348</v>
      </c>
      <c r="C30" s="23">
        <f t="shared" si="5"/>
        <v>26.553364324949165</v>
      </c>
      <c r="D30" s="23">
        <f t="shared" si="5"/>
        <v>15.401000116929616</v>
      </c>
      <c r="E30" s="23">
        <f t="shared" si="5"/>
        <v>6.1108541936825</v>
      </c>
      <c r="F30" s="23">
        <f t="shared" si="5"/>
        <v>5.005096797006321</v>
      </c>
      <c r="G30" s="23">
        <f t="shared" si="5"/>
        <v>3.049106576957421</v>
      </c>
      <c r="H30" s="23">
        <f t="shared" si="5"/>
        <v>2.680585153730845</v>
      </c>
      <c r="I30" s="23">
        <f t="shared" si="5"/>
        <v>2.4501495329662513</v>
      </c>
      <c r="J30" s="23">
        <f t="shared" si="5"/>
        <v>0.41078112144984297</v>
      </c>
      <c r="K30" s="23">
        <f t="shared" si="5"/>
        <v>2.025972420762627</v>
      </c>
      <c r="L30" s="23">
        <f t="shared" si="5"/>
        <v>0.4362387709819314</v>
      </c>
      <c r="M30" s="23">
        <f t="shared" si="5"/>
        <v>100</v>
      </c>
      <c r="N30" s="23"/>
      <c r="O30" s="23">
        <f t="shared" si="6"/>
        <v>92.66086351891349</v>
      </c>
      <c r="P30" s="23">
        <f t="shared" si="7"/>
        <v>94.05953903388944</v>
      </c>
      <c r="Q30" s="23">
        <f aca="true" t="shared" si="8" ref="Q30:Q45">Q7/O7*100</f>
        <v>5.940460966110562</v>
      </c>
      <c r="R30" s="23">
        <f t="shared" si="7"/>
        <v>62.482694970004616</v>
      </c>
    </row>
    <row r="31" spans="1:18" ht="12">
      <c r="A31" s="9" t="s">
        <v>15</v>
      </c>
      <c r="B31" s="23">
        <f t="shared" si="5"/>
        <v>44.94654975495676</v>
      </c>
      <c r="C31" s="23">
        <f t="shared" si="5"/>
        <v>20.991802348574424</v>
      </c>
      <c r="D31" s="23">
        <f t="shared" si="5"/>
        <v>12.568042386873552</v>
      </c>
      <c r="E31" s="23">
        <f t="shared" si="5"/>
        <v>4.763051011562925</v>
      </c>
      <c r="F31" s="23">
        <f t="shared" si="5"/>
        <v>3.6244845833257795</v>
      </c>
      <c r="G31" s="23">
        <f t="shared" si="5"/>
        <v>3.5106077972026326</v>
      </c>
      <c r="H31" s="23">
        <f t="shared" si="5"/>
        <v>2.1922288493677353</v>
      </c>
      <c r="I31" s="23">
        <f t="shared" si="5"/>
        <v>1.9037432293334784</v>
      </c>
      <c r="J31" s="23">
        <f t="shared" si="5"/>
        <v>0.26699943397328596</v>
      </c>
      <c r="K31" s="23">
        <f t="shared" si="5"/>
        <v>1.7052310134295379</v>
      </c>
      <c r="L31" s="23">
        <f t="shared" si="5"/>
        <v>3.5272595913998854</v>
      </c>
      <c r="M31" s="23">
        <f t="shared" si="5"/>
        <v>100</v>
      </c>
      <c r="N31" s="23"/>
      <c r="O31" s="23">
        <f t="shared" si="6"/>
        <v>92.24943040643163</v>
      </c>
      <c r="P31" s="23">
        <f t="shared" si="7"/>
        <v>93.82326945646813</v>
      </c>
      <c r="Q31" s="23">
        <f t="shared" si="8"/>
        <v>6.1767305435318764</v>
      </c>
      <c r="R31" s="23">
        <f t="shared" si="7"/>
        <v>60.57696230417755</v>
      </c>
    </row>
    <row r="32" spans="1:18" ht="12">
      <c r="A32" s="9" t="s">
        <v>16</v>
      </c>
      <c r="B32" s="23">
        <f t="shared" si="5"/>
        <v>38.989772037791454</v>
      </c>
      <c r="C32" s="23">
        <f t="shared" si="5"/>
        <v>20.256385253243188</v>
      </c>
      <c r="D32" s="23">
        <f t="shared" si="5"/>
        <v>15.411827164774206</v>
      </c>
      <c r="E32" s="23">
        <f t="shared" si="5"/>
        <v>6.070685620178556</v>
      </c>
      <c r="F32" s="23">
        <f t="shared" si="5"/>
        <v>4.304086851001126</v>
      </c>
      <c r="G32" s="23">
        <f t="shared" si="5"/>
        <v>7.07614631186617</v>
      </c>
      <c r="H32" s="23">
        <f t="shared" si="5"/>
        <v>1.971916442749415</v>
      </c>
      <c r="I32" s="23">
        <f t="shared" si="5"/>
        <v>1.7967553667909044</v>
      </c>
      <c r="J32" s="23" t="s">
        <v>17</v>
      </c>
      <c r="K32" s="23" t="s">
        <v>17</v>
      </c>
      <c r="L32" s="23">
        <f t="shared" si="5"/>
        <v>4.122424951604981</v>
      </c>
      <c r="M32" s="23">
        <f t="shared" si="5"/>
        <v>100</v>
      </c>
      <c r="N32" s="23"/>
      <c r="O32" s="23">
        <f t="shared" si="6"/>
        <v>87.04671859262344</v>
      </c>
      <c r="P32" s="23">
        <f t="shared" si="7"/>
        <v>93.95445268056648</v>
      </c>
      <c r="Q32" s="23">
        <f t="shared" si="8"/>
        <v>6.045547319433534</v>
      </c>
      <c r="R32" s="23">
        <f t="shared" si="7"/>
        <v>50.63845311929952</v>
      </c>
    </row>
    <row r="33" spans="1:18" ht="12">
      <c r="A33" s="9" t="s">
        <v>18</v>
      </c>
      <c r="B33" s="23">
        <f t="shared" si="5"/>
        <v>29.443338979427384</v>
      </c>
      <c r="C33" s="23">
        <f t="shared" si="5"/>
        <v>35.575737144172734</v>
      </c>
      <c r="D33" s="23">
        <f t="shared" si="5"/>
        <v>12.39528688187604</v>
      </c>
      <c r="E33" s="23">
        <f t="shared" si="5"/>
        <v>6.016708053084248</v>
      </c>
      <c r="F33" s="23">
        <f t="shared" si="5"/>
        <v>4.634264664770018</v>
      </c>
      <c r="G33" s="23">
        <f t="shared" si="5"/>
        <v>2.851551579535924</v>
      </c>
      <c r="H33" s="23">
        <f t="shared" si="5"/>
        <v>3.6059629331184526</v>
      </c>
      <c r="I33" s="23">
        <f t="shared" si="5"/>
        <v>1.67943889884721</v>
      </c>
      <c r="J33" s="23">
        <f t="shared" si="5"/>
        <v>1.2924073739084674</v>
      </c>
      <c r="K33" s="23">
        <f t="shared" si="5"/>
        <v>2.2055123419230704</v>
      </c>
      <c r="L33" s="23">
        <f t="shared" si="5"/>
        <v>0.2997911493364469</v>
      </c>
      <c r="M33" s="23">
        <f t="shared" si="5"/>
        <v>100</v>
      </c>
      <c r="N33" s="23"/>
      <c r="O33" s="23">
        <f t="shared" si="6"/>
        <v>87.92379867602685</v>
      </c>
      <c r="P33" s="23">
        <f t="shared" si="7"/>
        <v>92.8957491208291</v>
      </c>
      <c r="Q33" s="23">
        <f t="shared" si="8"/>
        <v>7.104250879170906</v>
      </c>
      <c r="R33" s="23">
        <f t="shared" si="7"/>
        <v>55.0156975744022</v>
      </c>
    </row>
    <row r="34" spans="1:18" ht="12">
      <c r="A34" s="9" t="s">
        <v>19</v>
      </c>
      <c r="B34" s="23">
        <f t="shared" si="5"/>
        <v>24.784610962698633</v>
      </c>
      <c r="C34" s="23">
        <f t="shared" si="5"/>
        <v>47.498442959438385</v>
      </c>
      <c r="D34" s="23">
        <f t="shared" si="5"/>
        <v>11.676841094237874</v>
      </c>
      <c r="E34" s="23">
        <f t="shared" si="5"/>
        <v>4.542252736482263</v>
      </c>
      <c r="F34" s="23">
        <f t="shared" si="5"/>
        <v>4.195416994158218</v>
      </c>
      <c r="G34" s="23">
        <f t="shared" si="5"/>
        <v>3.0491934171082216</v>
      </c>
      <c r="H34" s="23">
        <f t="shared" si="5"/>
        <v>1.8347206637128535</v>
      </c>
      <c r="I34" s="23">
        <f t="shared" si="5"/>
        <v>1.4415797248202273</v>
      </c>
      <c r="J34" s="23">
        <f t="shared" si="5"/>
        <v>0.1317016479891043</v>
      </c>
      <c r="K34" s="23">
        <f t="shared" si="5"/>
        <v>0.1495287709747244</v>
      </c>
      <c r="L34" s="23">
        <f t="shared" si="5"/>
        <v>0.6957110283794956</v>
      </c>
      <c r="M34" s="23">
        <f t="shared" si="5"/>
        <v>100</v>
      </c>
      <c r="N34" s="23"/>
      <c r="O34" s="23">
        <f t="shared" si="6"/>
        <v>94.49544434039385</v>
      </c>
      <c r="P34" s="23">
        <f t="shared" si="7"/>
        <v>95.2391075696294</v>
      </c>
      <c r="Q34" s="23">
        <f t="shared" si="8"/>
        <v>4.760892430370603</v>
      </c>
      <c r="R34" s="23">
        <f t="shared" si="7"/>
        <v>62.464772237879004</v>
      </c>
    </row>
    <row r="35" spans="1:18" ht="12">
      <c r="A35" s="9" t="s">
        <v>20</v>
      </c>
      <c r="B35" s="23">
        <f t="shared" si="5"/>
        <v>26.221871635522486</v>
      </c>
      <c r="C35" s="23">
        <f t="shared" si="5"/>
        <v>46.92231859408417</v>
      </c>
      <c r="D35" s="23">
        <f t="shared" si="5"/>
        <v>12.341322998921788</v>
      </c>
      <c r="E35" s="23">
        <f t="shared" si="5"/>
        <v>4.929849101641323</v>
      </c>
      <c r="F35" s="23">
        <f t="shared" si="5"/>
        <v>3.5121838748279144</v>
      </c>
      <c r="G35" s="23">
        <f t="shared" si="5"/>
        <v>1.8020472210279377</v>
      </c>
      <c r="H35" s="23">
        <f t="shared" si="5"/>
        <v>1.2374762969042958</v>
      </c>
      <c r="I35" s="23">
        <f t="shared" si="5"/>
        <v>1.6643392921228142</v>
      </c>
      <c r="J35" s="23">
        <f t="shared" si="5"/>
        <v>0.3595882501341349</v>
      </c>
      <c r="K35" s="23">
        <f t="shared" si="5"/>
        <v>0.8382101601446881</v>
      </c>
      <c r="L35" s="23">
        <f t="shared" si="5"/>
        <v>0.17079257466845277</v>
      </c>
      <c r="M35" s="23">
        <f t="shared" si="5"/>
        <v>100</v>
      </c>
      <c r="N35" s="23"/>
      <c r="O35" s="23">
        <f t="shared" si="6"/>
        <v>92.73024367510952</v>
      </c>
      <c r="P35" s="23">
        <f t="shared" si="7"/>
        <v>94.2215967806374</v>
      </c>
      <c r="Q35" s="23">
        <f t="shared" si="8"/>
        <v>5.7784032193626</v>
      </c>
      <c r="R35" s="23">
        <f t="shared" si="7"/>
        <v>60.74148464306637</v>
      </c>
    </row>
    <row r="36" spans="1:18" ht="12">
      <c r="A36" s="9" t="s">
        <v>21</v>
      </c>
      <c r="B36" s="23">
        <f t="shared" si="5"/>
        <v>26.393643328581785</v>
      </c>
      <c r="C36" s="23">
        <f t="shared" si="5"/>
        <v>45.142147630988426</v>
      </c>
      <c r="D36" s="23">
        <f t="shared" si="5"/>
        <v>14.723213573477336</v>
      </c>
      <c r="E36" s="23">
        <f t="shared" si="5"/>
        <v>6.653036309468069</v>
      </c>
      <c r="F36" s="23">
        <f t="shared" si="5"/>
        <v>2.7380370204663453</v>
      </c>
      <c r="G36" s="23">
        <f t="shared" si="5"/>
        <v>1.6481286872197194</v>
      </c>
      <c r="H36" s="23">
        <f t="shared" si="5"/>
        <v>0.9464947784980249</v>
      </c>
      <c r="I36" s="23">
        <f t="shared" si="5"/>
        <v>1.3515903817540502</v>
      </c>
      <c r="J36" s="23" t="s">
        <v>17</v>
      </c>
      <c r="K36" s="23" t="s">
        <v>17</v>
      </c>
      <c r="L36" s="23">
        <f t="shared" si="5"/>
        <v>0.4037082895462444</v>
      </c>
      <c r="M36" s="23">
        <f t="shared" si="5"/>
        <v>100</v>
      </c>
      <c r="N36" s="23"/>
      <c r="O36" s="23">
        <f t="shared" si="6"/>
        <v>92.4731800795258</v>
      </c>
      <c r="P36" s="23">
        <f t="shared" si="7"/>
        <v>94.31636037709926</v>
      </c>
      <c r="Q36" s="23">
        <f t="shared" si="8"/>
        <v>5.683639622900733</v>
      </c>
      <c r="R36" s="23">
        <f t="shared" si="7"/>
        <v>57.09352517985612</v>
      </c>
    </row>
    <row r="37" spans="1:18" ht="12">
      <c r="A37" s="9" t="s">
        <v>22</v>
      </c>
      <c r="B37" s="23">
        <f t="shared" si="5"/>
        <v>34.13119249048171</v>
      </c>
      <c r="C37" s="23">
        <f t="shared" si="5"/>
        <v>36.90876090096293</v>
      </c>
      <c r="D37" s="23">
        <f t="shared" si="5"/>
        <v>11.735557560954742</v>
      </c>
      <c r="E37" s="23">
        <f t="shared" si="5"/>
        <v>6.041287683567021</v>
      </c>
      <c r="F37" s="23">
        <f t="shared" si="5"/>
        <v>4.243252657889537</v>
      </c>
      <c r="G37" s="23">
        <f t="shared" si="5"/>
        <v>3.471604022839822</v>
      </c>
      <c r="H37" s="23">
        <f t="shared" si="5"/>
        <v>1.2706331470756596</v>
      </c>
      <c r="I37" s="23">
        <f t="shared" si="5"/>
        <v>1.3016987270242026</v>
      </c>
      <c r="J37" s="23" t="s">
        <v>17</v>
      </c>
      <c r="K37" s="23">
        <f t="shared" si="5"/>
        <v>0.8960128092043749</v>
      </c>
      <c r="L37" s="23" t="s">
        <v>17</v>
      </c>
      <c r="M37" s="23">
        <f t="shared" si="5"/>
        <v>100</v>
      </c>
      <c r="N37" s="23"/>
      <c r="O37" s="23">
        <f t="shared" si="6"/>
        <v>91.18444142170351</v>
      </c>
      <c r="P37" s="23">
        <f t="shared" si="7"/>
        <v>93.16666097300826</v>
      </c>
      <c r="Q37" s="23">
        <f t="shared" si="8"/>
        <v>6.833339026991736</v>
      </c>
      <c r="R37" s="23">
        <f t="shared" si="7"/>
        <v>60.704068879322314</v>
      </c>
    </row>
    <row r="38" spans="1:18" ht="12">
      <c r="A38" s="9" t="s">
        <v>23</v>
      </c>
      <c r="B38" s="23">
        <f t="shared" si="5"/>
        <v>30.777289858690516</v>
      </c>
      <c r="C38" s="23">
        <f t="shared" si="5"/>
        <v>30.435055695150794</v>
      </c>
      <c r="D38" s="23">
        <f t="shared" si="5"/>
        <v>11.913855446079308</v>
      </c>
      <c r="E38" s="23">
        <f t="shared" si="5"/>
        <v>10.374056775672106</v>
      </c>
      <c r="F38" s="23">
        <f t="shared" si="5"/>
        <v>4.277480679583822</v>
      </c>
      <c r="G38" s="23">
        <f t="shared" si="5"/>
        <v>4.237817990982797</v>
      </c>
      <c r="H38" s="23">
        <f t="shared" si="5"/>
        <v>2.453539018169911</v>
      </c>
      <c r="I38" s="23">
        <f t="shared" si="5"/>
        <v>1.4657659027773127</v>
      </c>
      <c r="J38" s="23" t="s">
        <v>17</v>
      </c>
      <c r="K38" s="23">
        <f t="shared" si="5"/>
        <v>2.2827407683019874</v>
      </c>
      <c r="L38" s="23">
        <f t="shared" si="5"/>
        <v>1.7823978645914536</v>
      </c>
      <c r="M38" s="23">
        <f t="shared" si="5"/>
        <v>100</v>
      </c>
      <c r="N38" s="23"/>
      <c r="O38" s="23">
        <f t="shared" si="6"/>
        <v>88.76972164549073</v>
      </c>
      <c r="P38" s="23">
        <f t="shared" si="7"/>
        <v>93.17711961712538</v>
      </c>
      <c r="Q38" s="23">
        <f t="shared" si="8"/>
        <v>6.8228803828746205</v>
      </c>
      <c r="R38" s="23">
        <f t="shared" si="7"/>
        <v>47.990995619726036</v>
      </c>
    </row>
    <row r="39" spans="1:18" ht="12">
      <c r="A39" s="9" t="s">
        <v>24</v>
      </c>
      <c r="B39" s="23">
        <f t="shared" si="5"/>
        <v>40.47128086140816</v>
      </c>
      <c r="C39" s="23">
        <f t="shared" si="5"/>
        <v>29.14863766533501</v>
      </c>
      <c r="D39" s="23">
        <f t="shared" si="5"/>
        <v>12.982479438023887</v>
      </c>
      <c r="E39" s="23">
        <f t="shared" si="5"/>
        <v>7.725941965367103</v>
      </c>
      <c r="F39" s="23">
        <f t="shared" si="5"/>
        <v>3.5498534932304406</v>
      </c>
      <c r="G39" s="23">
        <f t="shared" si="5"/>
        <v>3.4912016014302703</v>
      </c>
      <c r="H39" s="23">
        <f t="shared" si="5"/>
        <v>1.6142181038839358</v>
      </c>
      <c r="I39" s="23">
        <f t="shared" si="5"/>
        <v>0.7238651719656254</v>
      </c>
      <c r="J39" s="23">
        <f t="shared" si="5"/>
        <v>0.16870103888854052</v>
      </c>
      <c r="K39" s="23" t="s">
        <v>17</v>
      </c>
      <c r="L39" s="23">
        <f t="shared" si="5"/>
        <v>0.12382066046702646</v>
      </c>
      <c r="M39" s="23">
        <f t="shared" si="5"/>
        <v>100</v>
      </c>
      <c r="N39" s="23"/>
      <c r="O39" s="23">
        <f t="shared" si="6"/>
        <v>83.3164981886397</v>
      </c>
      <c r="P39" s="23">
        <f t="shared" si="7"/>
        <v>92.668433574593</v>
      </c>
      <c r="Q39" s="23">
        <f t="shared" si="8"/>
        <v>7.331566425407011</v>
      </c>
      <c r="R39" s="23">
        <f t="shared" si="7"/>
        <v>63.150614674478966</v>
      </c>
    </row>
    <row r="40" spans="1:18" ht="12">
      <c r="A40" s="9" t="s">
        <v>31</v>
      </c>
      <c r="B40" s="23">
        <f t="shared" si="5"/>
        <v>44.201368439701035</v>
      </c>
      <c r="C40" s="23">
        <f t="shared" si="5"/>
        <v>20.623793996677055</v>
      </c>
      <c r="D40" s="23">
        <f t="shared" si="5"/>
        <v>12.877601735208355</v>
      </c>
      <c r="E40" s="23">
        <f t="shared" si="5"/>
        <v>6.429942877936902</v>
      </c>
      <c r="F40" s="23">
        <f t="shared" si="5"/>
        <v>4.426600782375952</v>
      </c>
      <c r="G40" s="23">
        <f t="shared" si="5"/>
        <v>5.456521635041249</v>
      </c>
      <c r="H40" s="23">
        <f t="shared" si="5"/>
        <v>3.767279064979339</v>
      </c>
      <c r="I40" s="23">
        <f t="shared" si="5"/>
        <v>1.6174210322191418</v>
      </c>
      <c r="J40" s="23" t="s">
        <v>17</v>
      </c>
      <c r="K40" s="23" t="s">
        <v>17</v>
      </c>
      <c r="L40" s="23">
        <f t="shared" si="5"/>
        <v>0.5994704358609726</v>
      </c>
      <c r="M40" s="23">
        <f t="shared" si="5"/>
        <v>100</v>
      </c>
      <c r="N40" s="23"/>
      <c r="O40" s="23">
        <f t="shared" si="6"/>
        <v>76.92800388348205</v>
      </c>
      <c r="P40" s="23">
        <f t="shared" si="7"/>
        <v>91.52103418054338</v>
      </c>
      <c r="Q40" s="23">
        <f t="shared" si="8"/>
        <v>8.478965819456617</v>
      </c>
      <c r="R40" s="23">
        <f t="shared" si="7"/>
        <v>65.32120523024446</v>
      </c>
    </row>
    <row r="41" spans="1:18" ht="12">
      <c r="A41" s="9" t="s">
        <v>25</v>
      </c>
      <c r="B41" s="23">
        <f t="shared" si="5"/>
        <v>33.0778149656003</v>
      </c>
      <c r="C41" s="23">
        <f t="shared" si="5"/>
        <v>24.69118324165241</v>
      </c>
      <c r="D41" s="23">
        <f t="shared" si="5"/>
        <v>14.308386031297394</v>
      </c>
      <c r="E41" s="23">
        <f t="shared" si="5"/>
        <v>10.699158802395512</v>
      </c>
      <c r="F41" s="23">
        <f t="shared" si="5"/>
        <v>4.207568092321587</v>
      </c>
      <c r="G41" s="23">
        <f t="shared" si="5"/>
        <v>6.017538143677018</v>
      </c>
      <c r="H41" s="23">
        <f t="shared" si="5"/>
        <v>2.9937584079468667</v>
      </c>
      <c r="I41" s="23">
        <f t="shared" si="5"/>
        <v>1.288483787060934</v>
      </c>
      <c r="J41" s="23">
        <f t="shared" si="5"/>
        <v>0.4154635751230006</v>
      </c>
      <c r="K41" s="23" t="s">
        <v>17</v>
      </c>
      <c r="L41" s="23">
        <f t="shared" si="5"/>
        <v>2.300644952924978</v>
      </c>
      <c r="M41" s="23">
        <f t="shared" si="5"/>
        <v>100</v>
      </c>
      <c r="N41" s="23"/>
      <c r="O41" s="23">
        <f t="shared" si="6"/>
        <v>84.28499455327666</v>
      </c>
      <c r="P41" s="23">
        <f t="shared" si="7"/>
        <v>92.1347820618235</v>
      </c>
      <c r="Q41" s="23">
        <f t="shared" si="8"/>
        <v>7.865217938176508</v>
      </c>
      <c r="R41" s="23">
        <f t="shared" si="7"/>
        <v>54.656745701223464</v>
      </c>
    </row>
    <row r="42" spans="1:18" ht="12">
      <c r="A42" s="9" t="s">
        <v>26</v>
      </c>
      <c r="B42" s="23">
        <f t="shared" si="5"/>
        <v>34.192080513906184</v>
      </c>
      <c r="C42" s="23">
        <f t="shared" si="5"/>
        <v>25.639743354657757</v>
      </c>
      <c r="D42" s="23">
        <f t="shared" si="5"/>
        <v>14.930814239020743</v>
      </c>
      <c r="E42" s="23">
        <f t="shared" si="5"/>
        <v>11.323229771611976</v>
      </c>
      <c r="F42" s="23">
        <f t="shared" si="5"/>
        <v>4.382384633764054</v>
      </c>
      <c r="G42" s="23">
        <f t="shared" si="5"/>
        <v>5.4736958185923825</v>
      </c>
      <c r="H42" s="23">
        <f t="shared" si="5"/>
        <v>2.1503087531859473</v>
      </c>
      <c r="I42" s="23">
        <f t="shared" si="5"/>
        <v>0.8572084369313862</v>
      </c>
      <c r="J42" s="23">
        <f t="shared" si="5"/>
        <v>0.08535752922223776</v>
      </c>
      <c r="K42" s="23">
        <f t="shared" si="5"/>
        <v>0.7548392418952021</v>
      </c>
      <c r="L42" s="23">
        <f t="shared" si="5"/>
        <v>0.21033770721213418</v>
      </c>
      <c r="M42" s="23">
        <f t="shared" si="5"/>
        <v>100</v>
      </c>
      <c r="N42" s="23"/>
      <c r="O42" s="23">
        <f t="shared" si="6"/>
        <v>86.84163979714005</v>
      </c>
      <c r="P42" s="23">
        <f t="shared" si="7"/>
        <v>91.81474509083674</v>
      </c>
      <c r="Q42" s="23">
        <f t="shared" si="8"/>
        <v>8.18525490916326</v>
      </c>
      <c r="R42" s="23">
        <f t="shared" si="7"/>
        <v>56.47210555587519</v>
      </c>
    </row>
    <row r="43" spans="1:18" ht="12">
      <c r="A43" s="9" t="s">
        <v>27</v>
      </c>
      <c r="B43" s="23">
        <f t="shared" si="5"/>
        <v>39.03862867533996</v>
      </c>
      <c r="C43" s="23">
        <f t="shared" si="5"/>
        <v>25.955956089799304</v>
      </c>
      <c r="D43" s="23">
        <f t="shared" si="5"/>
        <v>16.50831004559494</v>
      </c>
      <c r="E43" s="23">
        <f t="shared" si="5"/>
        <v>6.168554199146933</v>
      </c>
      <c r="F43" s="23">
        <f t="shared" si="5"/>
        <v>2.5688269665325114</v>
      </c>
      <c r="G43" s="23">
        <f t="shared" si="5"/>
        <v>6.345050742756288</v>
      </c>
      <c r="H43" s="23">
        <f t="shared" si="5"/>
        <v>2.088275013705224</v>
      </c>
      <c r="I43" s="23">
        <f t="shared" si="5"/>
        <v>1.3263982671248447</v>
      </c>
      <c r="J43" s="23" t="s">
        <v>17</v>
      </c>
      <c r="K43" s="23" t="s">
        <v>17</v>
      </c>
      <c r="L43" s="23" t="s">
        <v>17</v>
      </c>
      <c r="M43" s="23">
        <f t="shared" si="5"/>
        <v>100</v>
      </c>
      <c r="N43" s="23"/>
      <c r="O43" s="23">
        <f t="shared" si="6"/>
        <v>85.97418903602832</v>
      </c>
      <c r="P43" s="23">
        <f t="shared" si="7"/>
        <v>91.62982965126535</v>
      </c>
      <c r="Q43" s="23">
        <f t="shared" si="8"/>
        <v>8.370170348734636</v>
      </c>
      <c r="R43" s="23">
        <f t="shared" si="7"/>
        <v>48.48502590825258</v>
      </c>
    </row>
    <row r="44" spans="1:18" ht="12">
      <c r="A44" s="9" t="s">
        <v>28</v>
      </c>
      <c r="B44" s="23">
        <f t="shared" si="5"/>
        <v>32.96928062216462</v>
      </c>
      <c r="C44" s="23">
        <f t="shared" si="5"/>
        <v>26.401814646791966</v>
      </c>
      <c r="D44" s="23">
        <f t="shared" si="5"/>
        <v>18.205055087491896</v>
      </c>
      <c r="E44" s="23">
        <f t="shared" si="5"/>
        <v>9.052408727586952</v>
      </c>
      <c r="F44" s="23">
        <f t="shared" si="5"/>
        <v>3.807301793043854</v>
      </c>
      <c r="G44" s="23">
        <f t="shared" si="5"/>
        <v>5.768589328148628</v>
      </c>
      <c r="H44" s="23">
        <f t="shared" si="5"/>
        <v>0.8432922877511342</v>
      </c>
      <c r="I44" s="23">
        <f t="shared" si="5"/>
        <v>1.5972348239360552</v>
      </c>
      <c r="J44" s="23">
        <f t="shared" si="5"/>
        <v>0.18492114927630157</v>
      </c>
      <c r="K44" s="23" t="s">
        <v>17</v>
      </c>
      <c r="L44" s="23">
        <f t="shared" si="5"/>
        <v>1.170101533808598</v>
      </c>
      <c r="M44" s="23">
        <f t="shared" si="5"/>
        <v>100</v>
      </c>
      <c r="N44" s="23"/>
      <c r="O44" s="23">
        <f t="shared" si="6"/>
        <v>78.71182396394187</v>
      </c>
      <c r="P44" s="23">
        <f t="shared" si="7"/>
        <v>90.60360911226861</v>
      </c>
      <c r="Q44" s="23">
        <f t="shared" si="8"/>
        <v>9.396390887731384</v>
      </c>
      <c r="R44" s="23">
        <f t="shared" si="7"/>
        <v>50.89778947982369</v>
      </c>
    </row>
    <row r="45" spans="1:18" ht="12">
      <c r="A45" s="9" t="s">
        <v>30</v>
      </c>
      <c r="B45" s="23">
        <f aca="true" t="shared" si="9" ref="B45:M47">B22/$M22*100</f>
        <v>37.96228680822034</v>
      </c>
      <c r="C45" s="23">
        <f t="shared" si="9"/>
        <v>21.04004500748478</v>
      </c>
      <c r="D45" s="23">
        <f t="shared" si="9"/>
        <v>15.078461526403903</v>
      </c>
      <c r="E45" s="23">
        <f t="shared" si="9"/>
        <v>9.571178308082503</v>
      </c>
      <c r="F45" s="23">
        <f t="shared" si="9"/>
        <v>5.623584358195243</v>
      </c>
      <c r="G45" s="23">
        <f t="shared" si="9"/>
        <v>5.545380105042454</v>
      </c>
      <c r="H45" s="23">
        <f t="shared" si="9"/>
        <v>3.141970876667974</v>
      </c>
      <c r="I45" s="23">
        <f t="shared" si="9"/>
        <v>1.0625214891316535</v>
      </c>
      <c r="J45" s="23" t="s">
        <v>17</v>
      </c>
      <c r="K45" s="23" t="s">
        <v>17</v>
      </c>
      <c r="L45" s="23">
        <f t="shared" si="9"/>
        <v>0.9745715207711518</v>
      </c>
      <c r="M45" s="23">
        <f t="shared" si="9"/>
        <v>100</v>
      </c>
      <c r="N45" s="23"/>
      <c r="O45" s="23">
        <f t="shared" si="6"/>
        <v>81.4584435601919</v>
      </c>
      <c r="P45" s="23">
        <f>P22/O22*100</f>
        <v>91.90436208769648</v>
      </c>
      <c r="Q45" s="23">
        <f t="shared" si="8"/>
        <v>8.095637912303518</v>
      </c>
      <c r="R45" s="23">
        <f>R22/Q22*100</f>
        <v>41.72662705412682</v>
      </c>
    </row>
    <row r="46" spans="1:18" ht="12">
      <c r="A46" s="9" t="s">
        <v>29</v>
      </c>
      <c r="B46" s="23">
        <f t="shared" si="9"/>
        <v>30.078385048337818</v>
      </c>
      <c r="C46" s="23">
        <f t="shared" si="9"/>
        <v>27.79575954147997</v>
      </c>
      <c r="D46" s="23">
        <f t="shared" si="9"/>
        <v>11.95343968475627</v>
      </c>
      <c r="E46" s="23">
        <f t="shared" si="9"/>
        <v>5.3225397921238375</v>
      </c>
      <c r="F46" s="23">
        <f t="shared" si="9"/>
        <v>2.9262705348877347</v>
      </c>
      <c r="G46" s="23">
        <f t="shared" si="9"/>
        <v>3.666299808800554</v>
      </c>
      <c r="H46" s="23">
        <f t="shared" si="9"/>
        <v>1.4337716948609265</v>
      </c>
      <c r="I46" s="23">
        <f t="shared" si="9"/>
        <v>1.1297130215116187</v>
      </c>
      <c r="J46" s="23" t="s">
        <v>17</v>
      </c>
      <c r="K46" s="23" t="s">
        <v>17</v>
      </c>
      <c r="L46" s="23">
        <f t="shared" si="9"/>
        <v>15.693820873241268</v>
      </c>
      <c r="M46" s="23">
        <f t="shared" si="9"/>
        <v>100</v>
      </c>
      <c r="N46" s="23"/>
      <c r="O46" s="23">
        <f aca="true" t="shared" si="10" ref="O46:R47">O23/N23*100</f>
        <v>86.51181327759201</v>
      </c>
      <c r="P46" s="23">
        <f t="shared" si="10"/>
        <v>94.9310834605625</v>
      </c>
      <c r="Q46" s="23">
        <f>Q23/O23*100</f>
        <v>5.068916539437496</v>
      </c>
      <c r="R46" s="23">
        <f t="shared" si="10"/>
        <v>46.50001049472115</v>
      </c>
    </row>
    <row r="47" spans="1:18" ht="12">
      <c r="A47" s="13" t="s">
        <v>11</v>
      </c>
      <c r="B47" s="24">
        <f t="shared" si="9"/>
        <v>33.520030273736204</v>
      </c>
      <c r="C47" s="24">
        <f t="shared" si="9"/>
        <v>29.861000328597974</v>
      </c>
      <c r="D47" s="24">
        <f t="shared" si="9"/>
        <v>13.67983660545109</v>
      </c>
      <c r="E47" s="24">
        <f t="shared" si="9"/>
        <v>7.298448544874531</v>
      </c>
      <c r="F47" s="24">
        <f t="shared" si="9"/>
        <v>4.369790665363182</v>
      </c>
      <c r="G47" s="24">
        <f t="shared" si="9"/>
        <v>4.113695581925202</v>
      </c>
      <c r="H47" s="24">
        <f t="shared" si="9"/>
        <v>2.575968966352567</v>
      </c>
      <c r="I47" s="24">
        <f t="shared" si="9"/>
        <v>1.5756966118048936</v>
      </c>
      <c r="J47" s="24">
        <f t="shared" si="9"/>
        <v>0.24839711906381848</v>
      </c>
      <c r="K47" s="24">
        <f t="shared" si="9"/>
        <v>1.0448353306000162</v>
      </c>
      <c r="L47" s="24">
        <f t="shared" si="9"/>
        <v>1.7122999722305168</v>
      </c>
      <c r="M47" s="24">
        <f t="shared" si="9"/>
        <v>100</v>
      </c>
      <c r="N47" s="24"/>
      <c r="O47" s="24">
        <f t="shared" si="10"/>
        <v>88.66841646634073</v>
      </c>
      <c r="P47" s="24">
        <f t="shared" si="10"/>
        <v>93.17576998330576</v>
      </c>
      <c r="Q47" s="24">
        <f>Q24/O24*100</f>
        <v>6.824230016694248</v>
      </c>
      <c r="R47" s="24">
        <f t="shared" si="10"/>
        <v>55.58778961690034</v>
      </c>
    </row>
    <row r="48" spans="1:2" ht="12">
      <c r="A48" s="7" t="s">
        <v>38</v>
      </c>
      <c r="B48" s="1" t="s">
        <v>37</v>
      </c>
    </row>
    <row r="49" spans="1:2" ht="12">
      <c r="A49" s="2"/>
      <c r="B49" s="1"/>
    </row>
  </sheetData>
  <printOptions gridLines="1"/>
  <pageMargins left="0.44" right="0.5" top="0.88" bottom="1" header="0.35" footer="0.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2003-04-29T07:56:50Z</dcterms:modified>
  <cp:category/>
  <cp:version/>
  <cp:contentType/>
  <cp:contentStatus/>
</cp:coreProperties>
</file>