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PROVIN80" sheetId="1" r:id="rId1"/>
  </sheets>
  <definedNames>
    <definedName name="_Regression_Int" localSheetId="0" hidden="1">1</definedName>
    <definedName name="_xlnm.Print_Area" localSheetId="0">'PROVIN80'!#REF!</definedName>
    <definedName name="Print_Area_MI">'PROVIN80'!#REF!</definedName>
  </definedNames>
  <calcPr fullCalcOnLoad="1"/>
</workbook>
</file>

<file path=xl/sharedStrings.xml><?xml version="1.0" encoding="utf-8"?>
<sst xmlns="http://schemas.openxmlformats.org/spreadsheetml/2006/main" count="170" uniqueCount="43">
  <si>
    <t>Dc</t>
  </si>
  <si>
    <t>Pci</t>
  </si>
  <si>
    <t>Psi</t>
  </si>
  <si>
    <t>Msi-Dn</t>
  </si>
  <si>
    <t>Psdi</t>
  </si>
  <si>
    <t>Pri</t>
  </si>
  <si>
    <t>Pli</t>
  </si>
  <si>
    <t>Pdup</t>
  </si>
  <si>
    <t>Democrazia proletaria</t>
  </si>
  <si>
    <t>Ass. per Trieste</t>
  </si>
  <si>
    <t>Altri</t>
  </si>
  <si>
    <t>Totale</t>
  </si>
  <si>
    <t>Voti non validi</t>
  </si>
  <si>
    <t>Piemonte</t>
  </si>
  <si>
    <t>-</t>
  </si>
  <si>
    <t>Lombardia</t>
  </si>
  <si>
    <t>Veneto</t>
  </si>
  <si>
    <t>Friuli-V.G.</t>
  </si>
  <si>
    <t>Liguria</t>
  </si>
  <si>
    <t>Emilia-R.</t>
  </si>
  <si>
    <t>Toscana</t>
  </si>
  <si>
    <t>Umbria</t>
  </si>
  <si>
    <t>Marche</t>
  </si>
  <si>
    <t>Lazio</t>
  </si>
  <si>
    <t>Abruzzi</t>
  </si>
  <si>
    <t xml:space="preserve"> Molise</t>
  </si>
  <si>
    <t>Campania</t>
  </si>
  <si>
    <t>Puglia</t>
  </si>
  <si>
    <t>Basilicata</t>
  </si>
  <si>
    <t>Calabria</t>
  </si>
  <si>
    <t>Sicilia</t>
  </si>
  <si>
    <t>Sardegna</t>
  </si>
  <si>
    <t>Molise</t>
  </si>
  <si>
    <t>Elettori</t>
  </si>
  <si>
    <t>Votanti</t>
  </si>
  <si>
    <t>Voti validi</t>
  </si>
  <si>
    <t>Schede bianche</t>
  </si>
  <si>
    <t xml:space="preserve"> </t>
  </si>
  <si>
    <t>Ministero dell'Interno, Direzione generale dell'Amministrazione civile, Direzione centrale per i servizi elettorali, Elezioni provinciali del 15 giugno 1975, Roma 1980.</t>
  </si>
  <si>
    <t xml:space="preserve">Fonte: </t>
  </si>
  <si>
    <t>Elezioni dei Consigli Privinciali - del 8 giugno 1980</t>
  </si>
  <si>
    <t>Partecipazione elettorale e voti validi (valori assoluti)</t>
  </si>
  <si>
    <t>Partecipazione elettorale e voti validi (valori percentuali)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</si>
</sst>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1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3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6" fillId="0" borderId="0" xfId="0" applyFont="1" applyAlignment="1">
      <alignment/>
    </xf>
    <xf numFmtId="170" fontId="7" fillId="0" borderId="0" xfId="0" applyFont="1" applyAlignment="1">
      <alignment/>
    </xf>
    <xf numFmtId="170" fontId="8" fillId="0" borderId="0" xfId="0" applyFont="1" applyAlignment="1">
      <alignment horizontal="right"/>
    </xf>
    <xf numFmtId="170" fontId="8" fillId="0" borderId="0" xfId="0" applyFont="1" applyAlignment="1">
      <alignment/>
    </xf>
    <xf numFmtId="170" fontId="9" fillId="0" borderId="0" xfId="0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 applyProtection="1">
      <alignment horizontal="left"/>
      <protection/>
    </xf>
    <xf numFmtId="170" fontId="8" fillId="0" borderId="0" xfId="0" applyFont="1" applyBorder="1" applyAlignment="1">
      <alignment/>
    </xf>
    <xf numFmtId="170" fontId="8" fillId="0" borderId="0" xfId="0" applyFont="1" applyBorder="1" applyAlignment="1">
      <alignment horizontal="right"/>
    </xf>
    <xf numFmtId="171" fontId="8" fillId="0" borderId="0" xfId="0" applyNumberFormat="1" applyFont="1" applyBorder="1" applyAlignment="1" applyProtection="1">
      <alignment horizontal="right"/>
      <protection/>
    </xf>
    <xf numFmtId="3" fontId="7" fillId="0" borderId="1" xfId="0" applyNumberFormat="1" applyFont="1" applyBorder="1" applyAlignment="1" applyProtection="1">
      <alignment horizontal="left"/>
      <protection/>
    </xf>
    <xf numFmtId="170" fontId="7" fillId="0" borderId="2" xfId="0" applyFont="1" applyBorder="1" applyAlignment="1">
      <alignment horizontal="centerContinuous" wrapText="1"/>
    </xf>
    <xf numFmtId="170" fontId="7" fillId="0" borderId="2" xfId="0" applyFont="1" applyBorder="1" applyAlignment="1" applyProtection="1">
      <alignment horizontal="centerContinuous" wrapText="1"/>
      <protection/>
    </xf>
    <xf numFmtId="173" fontId="8" fillId="0" borderId="0" xfId="0" applyNumberFormat="1" applyFont="1" applyAlignment="1">
      <alignment horizontal="right" indent="2"/>
    </xf>
    <xf numFmtId="173" fontId="8" fillId="0" borderId="1" xfId="0" applyNumberFormat="1" applyFont="1" applyBorder="1" applyAlignment="1">
      <alignment horizontal="right" indent="2"/>
    </xf>
    <xf numFmtId="3" fontId="8" fillId="0" borderId="0" xfId="0" applyNumberFormat="1" applyFont="1" applyAlignment="1" applyProtection="1">
      <alignment horizontal="right" indent="1"/>
      <protection/>
    </xf>
    <xf numFmtId="3" fontId="8" fillId="0" borderId="0" xfId="0" applyNumberFormat="1" applyFont="1" applyAlignment="1">
      <alignment horizontal="right" indent="1"/>
    </xf>
    <xf numFmtId="170" fontId="8" fillId="0" borderId="0" xfId="0" applyFont="1" applyAlignment="1">
      <alignment horizontal="right" indent="1"/>
    </xf>
    <xf numFmtId="3" fontId="8" fillId="0" borderId="1" xfId="0" applyNumberFormat="1" applyFont="1" applyBorder="1" applyAlignment="1">
      <alignment horizontal="right" indent="1"/>
    </xf>
    <xf numFmtId="3" fontId="8" fillId="0" borderId="1" xfId="0" applyNumberFormat="1" applyFont="1" applyBorder="1" applyAlignment="1" applyProtection="1">
      <alignment horizontal="right" inden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48"/>
  <sheetViews>
    <sheetView tabSelected="1" workbookViewId="0" topLeftCell="A1">
      <selection activeCell="A2" sqref="A2"/>
    </sheetView>
  </sheetViews>
  <sheetFormatPr defaultColWidth="9.625" defaultRowHeight="12.75"/>
  <cols>
    <col min="1" max="1" width="13.625" style="5" customWidth="1"/>
    <col min="2" max="2" width="9.00390625" style="4" customWidth="1"/>
    <col min="3" max="12" width="8.625" style="4" customWidth="1"/>
    <col min="13" max="16" width="9.125" style="4" customWidth="1"/>
    <col min="17" max="18" width="8.625" style="4" customWidth="1"/>
    <col min="19" max="31" width="9.625" style="5" customWidth="1"/>
    <col min="32" max="32" width="11.625" style="5" customWidth="1"/>
    <col min="33" max="16384" width="9.625" style="5" customWidth="1"/>
  </cols>
  <sheetData>
    <row r="1" ht="18.75">
      <c r="A1" s="1" t="s">
        <v>40</v>
      </c>
    </row>
    <row r="4" ht="12">
      <c r="A4" s="6" t="s">
        <v>41</v>
      </c>
    </row>
    <row r="5" spans="1:18" ht="27" customHeight="1">
      <c r="A5" s="14"/>
      <c r="B5" s="15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5" t="s">
        <v>33</v>
      </c>
      <c r="O5" s="15" t="s">
        <v>34</v>
      </c>
      <c r="P5" s="15" t="s">
        <v>35</v>
      </c>
      <c r="Q5" s="15" t="s">
        <v>12</v>
      </c>
      <c r="R5" s="15" t="s">
        <v>36</v>
      </c>
    </row>
    <row r="6" spans="1:29" s="8" customFormat="1" ht="12">
      <c r="A6" s="9" t="s">
        <v>13</v>
      </c>
      <c r="B6" s="18">
        <v>924032</v>
      </c>
      <c r="C6" s="18">
        <v>956846</v>
      </c>
      <c r="D6" s="18">
        <v>406451</v>
      </c>
      <c r="E6" s="18">
        <v>120268</v>
      </c>
      <c r="F6" s="18">
        <v>188857</v>
      </c>
      <c r="G6" s="18">
        <v>111058</v>
      </c>
      <c r="H6" s="18">
        <v>187041</v>
      </c>
      <c r="I6" s="18" t="s">
        <v>14</v>
      </c>
      <c r="J6" s="18" t="s">
        <v>14</v>
      </c>
      <c r="K6" s="18">
        <v>9411</v>
      </c>
      <c r="L6" s="18">
        <v>22221</v>
      </c>
      <c r="M6" s="19">
        <f>SUM(B6:L6)</f>
        <v>2926185</v>
      </c>
      <c r="N6" s="18">
        <v>3498679</v>
      </c>
      <c r="O6" s="18">
        <v>3197798</v>
      </c>
      <c r="P6" s="18">
        <f aca="true" t="shared" si="0" ref="P6:P24">M6</f>
        <v>2926185</v>
      </c>
      <c r="Q6" s="19">
        <f>O6-P6</f>
        <v>271613</v>
      </c>
      <c r="R6" s="18">
        <v>173707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8" customFormat="1" ht="12">
      <c r="A7" s="9" t="s">
        <v>15</v>
      </c>
      <c r="B7" s="18">
        <v>2076266</v>
      </c>
      <c r="C7" s="18">
        <v>1495074</v>
      </c>
      <c r="D7" s="18">
        <v>781506</v>
      </c>
      <c r="E7" s="18">
        <v>240907</v>
      </c>
      <c r="F7" s="18">
        <v>257625</v>
      </c>
      <c r="G7" s="18">
        <v>152440</v>
      </c>
      <c r="H7" s="18">
        <v>195691</v>
      </c>
      <c r="I7" s="18">
        <v>85883</v>
      </c>
      <c r="J7" s="18">
        <v>61748</v>
      </c>
      <c r="K7" s="18">
        <v>9195</v>
      </c>
      <c r="L7" s="18">
        <v>4930</v>
      </c>
      <c r="M7" s="19">
        <f aca="true" t="shared" si="1" ref="M7:M23">SUM(B7:L7)</f>
        <v>5361265</v>
      </c>
      <c r="N7" s="18">
        <v>6235758</v>
      </c>
      <c r="O7" s="18">
        <v>5753221</v>
      </c>
      <c r="P7" s="18">
        <f t="shared" si="0"/>
        <v>5361265</v>
      </c>
      <c r="Q7" s="19">
        <f aca="true" t="shared" si="2" ref="Q7:Q23">O7-P7</f>
        <v>391956</v>
      </c>
      <c r="R7" s="18">
        <v>254803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18" s="8" customFormat="1" ht="12">
      <c r="A8" s="9" t="s">
        <v>16</v>
      </c>
      <c r="B8" s="18">
        <v>1348852</v>
      </c>
      <c r="C8" s="18">
        <v>634153</v>
      </c>
      <c r="D8" s="18">
        <v>346834</v>
      </c>
      <c r="E8" s="18">
        <v>105726</v>
      </c>
      <c r="F8" s="18">
        <v>156978</v>
      </c>
      <c r="G8" s="18">
        <v>79896</v>
      </c>
      <c r="H8" s="18">
        <v>79365</v>
      </c>
      <c r="I8" s="18" t="s">
        <v>14</v>
      </c>
      <c r="J8" s="18">
        <v>12114</v>
      </c>
      <c r="K8" s="18" t="s">
        <v>14</v>
      </c>
      <c r="L8" s="18">
        <v>14478</v>
      </c>
      <c r="M8" s="19">
        <f t="shared" si="1"/>
        <v>2778396</v>
      </c>
      <c r="N8" s="18">
        <v>3255939</v>
      </c>
      <c r="O8" s="18">
        <v>2991459</v>
      </c>
      <c r="P8" s="18">
        <f t="shared" si="0"/>
        <v>2778396</v>
      </c>
      <c r="Q8" s="19">
        <f t="shared" si="2"/>
        <v>213063</v>
      </c>
      <c r="R8" s="18">
        <v>136303</v>
      </c>
    </row>
    <row r="9" spans="1:18" s="8" customFormat="1" ht="12">
      <c r="A9" s="9" t="s">
        <v>17</v>
      </c>
      <c r="B9" s="18">
        <v>261815</v>
      </c>
      <c r="C9" s="18">
        <v>162930</v>
      </c>
      <c r="D9" s="18">
        <v>79665</v>
      </c>
      <c r="E9" s="18">
        <v>35955</v>
      </c>
      <c r="F9" s="18">
        <v>53089</v>
      </c>
      <c r="G9" s="18">
        <v>16237</v>
      </c>
      <c r="H9" s="18">
        <v>14849</v>
      </c>
      <c r="I9" s="18">
        <v>5008</v>
      </c>
      <c r="J9" s="18" t="s">
        <v>14</v>
      </c>
      <c r="K9" s="18">
        <v>68365</v>
      </c>
      <c r="L9" s="18">
        <v>36437</v>
      </c>
      <c r="M9" s="19">
        <f t="shared" si="1"/>
        <v>734350</v>
      </c>
      <c r="N9" s="18">
        <v>891243</v>
      </c>
      <c r="O9" s="18">
        <v>780768</v>
      </c>
      <c r="P9" s="18">
        <f t="shared" si="0"/>
        <v>734350</v>
      </c>
      <c r="Q9" s="19">
        <f t="shared" si="2"/>
        <v>46418</v>
      </c>
      <c r="R9" s="18">
        <v>24691</v>
      </c>
    </row>
    <row r="10" spans="1:18" s="8" customFormat="1" ht="12">
      <c r="A10" s="9" t="s">
        <v>18</v>
      </c>
      <c r="B10" s="18">
        <v>366409</v>
      </c>
      <c r="C10" s="18">
        <v>454163</v>
      </c>
      <c r="D10" s="18">
        <v>165465</v>
      </c>
      <c r="E10" s="18">
        <v>53377</v>
      </c>
      <c r="F10" s="18">
        <v>59516</v>
      </c>
      <c r="G10" s="18">
        <v>43948</v>
      </c>
      <c r="H10" s="18">
        <v>57925</v>
      </c>
      <c r="I10" s="18" t="s">
        <v>14</v>
      </c>
      <c r="J10" s="18">
        <v>11363</v>
      </c>
      <c r="K10" s="18" t="s">
        <v>14</v>
      </c>
      <c r="L10" s="18">
        <v>5203</v>
      </c>
      <c r="M10" s="19">
        <f t="shared" si="1"/>
        <v>1217369</v>
      </c>
      <c r="N10" s="18">
        <v>1479169</v>
      </c>
      <c r="O10" s="18">
        <v>1316028</v>
      </c>
      <c r="P10" s="18">
        <f t="shared" si="0"/>
        <v>1217369</v>
      </c>
      <c r="Q10" s="19">
        <f t="shared" si="2"/>
        <v>98659</v>
      </c>
      <c r="R10" s="18">
        <v>56907</v>
      </c>
    </row>
    <row r="11" spans="1:18" s="8" customFormat="1" ht="12">
      <c r="A11" s="9" t="s">
        <v>19</v>
      </c>
      <c r="B11" s="18">
        <v>656387</v>
      </c>
      <c r="C11" s="18">
        <v>1249864</v>
      </c>
      <c r="D11" s="18">
        <v>275128</v>
      </c>
      <c r="E11" s="18">
        <v>83671</v>
      </c>
      <c r="F11" s="18">
        <v>131939</v>
      </c>
      <c r="G11" s="18">
        <v>91224</v>
      </c>
      <c r="H11" s="18">
        <v>59167</v>
      </c>
      <c r="I11" s="18" t="s">
        <v>14</v>
      </c>
      <c r="J11" s="18" t="s">
        <v>14</v>
      </c>
      <c r="K11" s="18" t="s">
        <v>14</v>
      </c>
      <c r="L11" s="18" t="s">
        <v>14</v>
      </c>
      <c r="M11" s="19">
        <f t="shared" si="1"/>
        <v>2547380</v>
      </c>
      <c r="N11" s="18">
        <v>2848860</v>
      </c>
      <c r="O11" s="18">
        <v>2687775</v>
      </c>
      <c r="P11" s="18">
        <f t="shared" si="0"/>
        <v>2547380</v>
      </c>
      <c r="Q11" s="19">
        <f t="shared" si="2"/>
        <v>140395</v>
      </c>
      <c r="R11" s="18">
        <v>85467</v>
      </c>
    </row>
    <row r="12" spans="1:18" s="8" customFormat="1" ht="12">
      <c r="A12" s="9" t="s">
        <v>20</v>
      </c>
      <c r="B12" s="18">
        <v>694966</v>
      </c>
      <c r="C12" s="18">
        <v>1164277</v>
      </c>
      <c r="D12" s="18">
        <v>293301</v>
      </c>
      <c r="E12" s="18">
        <v>94801</v>
      </c>
      <c r="F12" s="18">
        <v>77490</v>
      </c>
      <c r="G12" s="18">
        <v>73936</v>
      </c>
      <c r="H12" s="18">
        <v>33369</v>
      </c>
      <c r="I12" s="18" t="s">
        <v>14</v>
      </c>
      <c r="J12" s="18">
        <v>29436</v>
      </c>
      <c r="K12" s="18" t="s">
        <v>14</v>
      </c>
      <c r="L12" s="18" t="s">
        <v>14</v>
      </c>
      <c r="M12" s="19">
        <f t="shared" si="1"/>
        <v>2461576</v>
      </c>
      <c r="N12" s="18">
        <v>2815337</v>
      </c>
      <c r="O12" s="18">
        <v>2617308</v>
      </c>
      <c r="P12" s="18">
        <f t="shared" si="0"/>
        <v>2461576</v>
      </c>
      <c r="Q12" s="19">
        <f t="shared" si="2"/>
        <v>155732</v>
      </c>
      <c r="R12" s="18">
        <v>96348</v>
      </c>
    </row>
    <row r="13" spans="1:29" s="8" customFormat="1" ht="12">
      <c r="A13" s="9" t="s">
        <v>21</v>
      </c>
      <c r="B13" s="18">
        <v>151224</v>
      </c>
      <c r="C13" s="18">
        <v>257624</v>
      </c>
      <c r="D13" s="18">
        <v>79756</v>
      </c>
      <c r="E13" s="18">
        <v>30597</v>
      </c>
      <c r="F13" s="18">
        <v>15916</v>
      </c>
      <c r="G13" s="18">
        <v>15062</v>
      </c>
      <c r="H13" s="19">
        <v>6384</v>
      </c>
      <c r="I13" s="18" t="s">
        <v>14</v>
      </c>
      <c r="J13" s="18" t="s">
        <v>14</v>
      </c>
      <c r="K13" s="18" t="s">
        <v>14</v>
      </c>
      <c r="L13" s="18" t="s">
        <v>14</v>
      </c>
      <c r="M13" s="19">
        <f t="shared" si="1"/>
        <v>556563</v>
      </c>
      <c r="N13" s="18">
        <v>637881</v>
      </c>
      <c r="O13" s="18">
        <v>590795</v>
      </c>
      <c r="P13" s="18">
        <f t="shared" si="0"/>
        <v>556563</v>
      </c>
      <c r="Q13" s="19">
        <f t="shared" si="2"/>
        <v>34232</v>
      </c>
      <c r="R13" s="18">
        <v>19132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18" s="8" customFormat="1" ht="12">
      <c r="A14" s="9" t="s">
        <v>22</v>
      </c>
      <c r="B14" s="18">
        <v>336964</v>
      </c>
      <c r="C14" s="18">
        <v>363978</v>
      </c>
      <c r="D14" s="18">
        <v>102253</v>
      </c>
      <c r="E14" s="18">
        <v>43148</v>
      </c>
      <c r="F14" s="18">
        <v>44445</v>
      </c>
      <c r="G14" s="18">
        <v>39671</v>
      </c>
      <c r="H14" s="18">
        <v>14291</v>
      </c>
      <c r="I14" s="18" t="s">
        <v>14</v>
      </c>
      <c r="J14" s="18" t="s">
        <v>14</v>
      </c>
      <c r="K14" s="18" t="s">
        <v>14</v>
      </c>
      <c r="L14" s="18" t="s">
        <v>14</v>
      </c>
      <c r="M14" s="19">
        <f t="shared" si="1"/>
        <v>944750</v>
      </c>
      <c r="N14" s="18">
        <v>1111578</v>
      </c>
      <c r="O14" s="18">
        <v>1017089</v>
      </c>
      <c r="P14" s="18">
        <f t="shared" si="0"/>
        <v>944750</v>
      </c>
      <c r="Q14" s="19">
        <f t="shared" si="2"/>
        <v>72339</v>
      </c>
      <c r="R14" s="18">
        <v>43974</v>
      </c>
    </row>
    <row r="15" spans="1:18" s="8" customFormat="1" ht="12">
      <c r="A15" s="9" t="s">
        <v>23</v>
      </c>
      <c r="B15" s="18">
        <v>234570</v>
      </c>
      <c r="C15" s="18">
        <v>165013</v>
      </c>
      <c r="D15" s="18">
        <v>84752</v>
      </c>
      <c r="E15" s="18">
        <v>63184</v>
      </c>
      <c r="F15" s="18">
        <v>52035</v>
      </c>
      <c r="G15" s="18">
        <v>27006</v>
      </c>
      <c r="H15" s="18">
        <v>14635</v>
      </c>
      <c r="I15" s="18" t="s">
        <v>14</v>
      </c>
      <c r="J15" s="18" t="s">
        <v>14</v>
      </c>
      <c r="K15" s="18" t="s">
        <v>14</v>
      </c>
      <c r="L15" s="18" t="s">
        <v>14</v>
      </c>
      <c r="M15" s="19">
        <f t="shared" si="1"/>
        <v>641195</v>
      </c>
      <c r="N15" s="18">
        <v>799130</v>
      </c>
      <c r="O15" s="18">
        <v>692777</v>
      </c>
      <c r="P15" s="18">
        <f t="shared" si="0"/>
        <v>641195</v>
      </c>
      <c r="Q15" s="19">
        <f t="shared" si="2"/>
        <v>51582</v>
      </c>
      <c r="R15" s="18">
        <v>30830</v>
      </c>
    </row>
    <row r="16" spans="1:18" s="8" customFormat="1" ht="12">
      <c r="A16" s="9" t="s">
        <v>24</v>
      </c>
      <c r="B16" s="18">
        <v>319537</v>
      </c>
      <c r="C16" s="18">
        <v>225210</v>
      </c>
      <c r="D16" s="18">
        <v>93002</v>
      </c>
      <c r="E16" s="18">
        <v>51965</v>
      </c>
      <c r="F16" s="18">
        <v>38028</v>
      </c>
      <c r="G16" s="18">
        <v>21212</v>
      </c>
      <c r="H16" s="18">
        <v>11407</v>
      </c>
      <c r="I16" s="20" t="s">
        <v>14</v>
      </c>
      <c r="J16" s="18" t="s">
        <v>14</v>
      </c>
      <c r="K16" s="18" t="s">
        <v>14</v>
      </c>
      <c r="L16" s="18">
        <v>1679</v>
      </c>
      <c r="M16" s="19">
        <f t="shared" si="1"/>
        <v>762040</v>
      </c>
      <c r="N16" s="18">
        <v>1006002</v>
      </c>
      <c r="O16" s="18">
        <v>826742</v>
      </c>
      <c r="P16" s="18">
        <f t="shared" si="0"/>
        <v>762040</v>
      </c>
      <c r="Q16" s="19">
        <f t="shared" si="2"/>
        <v>64702</v>
      </c>
      <c r="R16" s="18">
        <v>38424</v>
      </c>
    </row>
    <row r="17" spans="1:18" s="8" customFormat="1" ht="12">
      <c r="A17" s="3" t="s">
        <v>25</v>
      </c>
      <c r="B17" s="18">
        <v>85344</v>
      </c>
      <c r="C17" s="18">
        <v>37793</v>
      </c>
      <c r="D17" s="18">
        <v>22521</v>
      </c>
      <c r="E17" s="18">
        <v>11990</v>
      </c>
      <c r="F17" s="18">
        <v>14708</v>
      </c>
      <c r="G17" s="18">
        <v>8693</v>
      </c>
      <c r="H17" s="19">
        <v>10049</v>
      </c>
      <c r="I17" s="20" t="s">
        <v>14</v>
      </c>
      <c r="J17" s="18" t="s">
        <v>14</v>
      </c>
      <c r="K17" s="18" t="s">
        <v>14</v>
      </c>
      <c r="L17" s="18">
        <v>5770</v>
      </c>
      <c r="M17" s="19">
        <f t="shared" si="1"/>
        <v>196868</v>
      </c>
      <c r="N17" s="18">
        <v>287018</v>
      </c>
      <c r="O17" s="18">
        <v>216322</v>
      </c>
      <c r="P17" s="18">
        <f t="shared" si="0"/>
        <v>196868</v>
      </c>
      <c r="Q17" s="19">
        <f t="shared" si="2"/>
        <v>19454</v>
      </c>
      <c r="R17" s="18">
        <v>12020</v>
      </c>
    </row>
    <row r="18" spans="1:18" s="8" customFormat="1" ht="12">
      <c r="A18" s="9" t="s">
        <v>26</v>
      </c>
      <c r="B18" s="18">
        <v>998192</v>
      </c>
      <c r="C18" s="18">
        <v>782560</v>
      </c>
      <c r="D18" s="18">
        <v>387395</v>
      </c>
      <c r="E18" s="18">
        <v>378535</v>
      </c>
      <c r="F18" s="18">
        <v>209624</v>
      </c>
      <c r="G18" s="18">
        <v>115624</v>
      </c>
      <c r="H18" s="18">
        <v>70234</v>
      </c>
      <c r="I18" s="20" t="s">
        <v>14</v>
      </c>
      <c r="J18" s="18">
        <v>26072</v>
      </c>
      <c r="K18" s="18" t="s">
        <v>14</v>
      </c>
      <c r="L18" s="18">
        <v>1179</v>
      </c>
      <c r="M18" s="19">
        <f t="shared" si="1"/>
        <v>2969415</v>
      </c>
      <c r="N18" s="18">
        <v>3787796</v>
      </c>
      <c r="O18" s="18">
        <v>3216154</v>
      </c>
      <c r="P18" s="18">
        <f t="shared" si="0"/>
        <v>2969415</v>
      </c>
      <c r="Q18" s="19">
        <f t="shared" si="2"/>
        <v>246739</v>
      </c>
      <c r="R18" s="18">
        <v>142580</v>
      </c>
    </row>
    <row r="19" spans="1:18" s="8" customFormat="1" ht="12">
      <c r="A19" s="9" t="s">
        <v>27</v>
      </c>
      <c r="B19" s="18">
        <v>678494</v>
      </c>
      <c r="C19" s="18">
        <v>445792</v>
      </c>
      <c r="D19" s="18">
        <v>261237</v>
      </c>
      <c r="E19" s="18">
        <v>193289</v>
      </c>
      <c r="F19" s="18">
        <v>100368</v>
      </c>
      <c r="G19" s="18">
        <v>58330</v>
      </c>
      <c r="H19" s="18">
        <v>34759</v>
      </c>
      <c r="I19" s="19">
        <v>3697</v>
      </c>
      <c r="J19" s="18">
        <v>1251</v>
      </c>
      <c r="K19" s="18" t="s">
        <v>14</v>
      </c>
      <c r="L19" s="18">
        <v>11103</v>
      </c>
      <c r="M19" s="19">
        <f t="shared" si="1"/>
        <v>1788320</v>
      </c>
      <c r="N19" s="18">
        <v>2239782</v>
      </c>
      <c r="O19" s="18">
        <v>1943360</v>
      </c>
      <c r="P19" s="18">
        <f t="shared" si="0"/>
        <v>1788320</v>
      </c>
      <c r="Q19" s="19">
        <f t="shared" si="2"/>
        <v>155040</v>
      </c>
      <c r="R19" s="18">
        <v>87295</v>
      </c>
    </row>
    <row r="20" spans="1:18" s="8" customFormat="1" ht="12">
      <c r="A20" s="9" t="s">
        <v>28</v>
      </c>
      <c r="B20" s="18">
        <v>138856</v>
      </c>
      <c r="C20" s="18">
        <v>97901</v>
      </c>
      <c r="D20" s="18">
        <v>52466</v>
      </c>
      <c r="E20" s="18">
        <v>25309</v>
      </c>
      <c r="F20" s="18">
        <v>21546</v>
      </c>
      <c r="G20" s="18">
        <v>6241</v>
      </c>
      <c r="H20" s="18">
        <v>6718</v>
      </c>
      <c r="I20" s="18" t="s">
        <v>14</v>
      </c>
      <c r="J20" s="18">
        <v>1491</v>
      </c>
      <c r="K20" s="18" t="s">
        <v>14</v>
      </c>
      <c r="L20" s="18" t="s">
        <v>14</v>
      </c>
      <c r="M20" s="19">
        <f t="shared" si="1"/>
        <v>350528</v>
      </c>
      <c r="N20" s="18">
        <v>452131</v>
      </c>
      <c r="O20" s="18">
        <v>382128</v>
      </c>
      <c r="P20" s="18">
        <f t="shared" si="0"/>
        <v>350528</v>
      </c>
      <c r="Q20" s="19">
        <f t="shared" si="2"/>
        <v>31600</v>
      </c>
      <c r="R20" s="18">
        <v>16154</v>
      </c>
    </row>
    <row r="21" spans="1:18" s="8" customFormat="1" ht="12">
      <c r="A21" s="9" t="s">
        <v>29</v>
      </c>
      <c r="B21" s="18">
        <v>383284</v>
      </c>
      <c r="C21" s="18">
        <v>284888</v>
      </c>
      <c r="D21" s="18">
        <v>197312</v>
      </c>
      <c r="E21" s="18">
        <v>102377</v>
      </c>
      <c r="F21" s="18">
        <v>59213</v>
      </c>
      <c r="G21" s="18">
        <v>26000</v>
      </c>
      <c r="H21" s="18">
        <v>10459</v>
      </c>
      <c r="I21" s="18" t="s">
        <v>14</v>
      </c>
      <c r="J21" s="18">
        <v>6081</v>
      </c>
      <c r="K21" s="18" t="s">
        <v>14</v>
      </c>
      <c r="L21" s="18" t="s">
        <v>14</v>
      </c>
      <c r="M21" s="19">
        <f t="shared" si="1"/>
        <v>1069614</v>
      </c>
      <c r="N21" s="18">
        <v>1529033</v>
      </c>
      <c r="O21" s="18">
        <v>1177506</v>
      </c>
      <c r="P21" s="18">
        <f t="shared" si="0"/>
        <v>1069614</v>
      </c>
      <c r="Q21" s="19">
        <f t="shared" si="2"/>
        <v>107892</v>
      </c>
      <c r="R21" s="18">
        <v>65375</v>
      </c>
    </row>
    <row r="22" spans="1:18" s="8" customFormat="1" ht="12">
      <c r="A22" s="9" t="s">
        <v>30</v>
      </c>
      <c r="B22" s="19">
        <v>1145905</v>
      </c>
      <c r="C22" s="19">
        <v>558376</v>
      </c>
      <c r="D22" s="19">
        <v>375877</v>
      </c>
      <c r="E22" s="19">
        <v>231347</v>
      </c>
      <c r="F22" s="19">
        <v>144114</v>
      </c>
      <c r="G22" s="19">
        <v>147995</v>
      </c>
      <c r="H22" s="19">
        <v>86222</v>
      </c>
      <c r="I22" s="18" t="s">
        <v>14</v>
      </c>
      <c r="J22" s="18" t="s">
        <v>14</v>
      </c>
      <c r="K22" s="18" t="s">
        <v>14</v>
      </c>
      <c r="L22" s="18">
        <v>16970</v>
      </c>
      <c r="M22" s="19">
        <f t="shared" si="1"/>
        <v>2706806</v>
      </c>
      <c r="N22" s="18">
        <v>3702529</v>
      </c>
      <c r="O22" s="18">
        <v>2938050</v>
      </c>
      <c r="P22" s="18">
        <f t="shared" si="0"/>
        <v>2706806</v>
      </c>
      <c r="Q22" s="19">
        <f t="shared" si="2"/>
        <v>231244</v>
      </c>
      <c r="R22" s="19">
        <v>103748</v>
      </c>
    </row>
    <row r="23" spans="1:18" s="8" customFormat="1" ht="12">
      <c r="A23" s="9" t="s">
        <v>31</v>
      </c>
      <c r="B23" s="18">
        <v>304436</v>
      </c>
      <c r="C23" s="19">
        <v>262533</v>
      </c>
      <c r="D23" s="19">
        <v>112212</v>
      </c>
      <c r="E23" s="19">
        <v>59183</v>
      </c>
      <c r="F23" s="19">
        <v>47966</v>
      </c>
      <c r="G23" s="19">
        <v>27413</v>
      </c>
      <c r="H23" s="19">
        <v>19461</v>
      </c>
      <c r="I23" s="18" t="s">
        <v>14</v>
      </c>
      <c r="J23" s="18">
        <v>11020</v>
      </c>
      <c r="K23" s="18" t="s">
        <v>14</v>
      </c>
      <c r="L23" s="18">
        <v>44904</v>
      </c>
      <c r="M23" s="19">
        <f t="shared" si="1"/>
        <v>889128</v>
      </c>
      <c r="N23" s="18">
        <v>1119522</v>
      </c>
      <c r="O23" s="18">
        <v>953549</v>
      </c>
      <c r="P23" s="18">
        <f t="shared" si="0"/>
        <v>889128</v>
      </c>
      <c r="Q23" s="19">
        <f t="shared" si="2"/>
        <v>64421</v>
      </c>
      <c r="R23" s="19">
        <v>29979</v>
      </c>
    </row>
    <row r="24" spans="1:18" s="8" customFormat="1" ht="12">
      <c r="A24" s="13" t="s">
        <v>11</v>
      </c>
      <c r="B24" s="21">
        <f aca="true" t="shared" si="3" ref="B24:H24">SUM(B6:B23)</f>
        <v>11105533</v>
      </c>
      <c r="C24" s="21">
        <f t="shared" si="3"/>
        <v>9598975</v>
      </c>
      <c r="D24" s="21">
        <f t="shared" si="3"/>
        <v>4117133</v>
      </c>
      <c r="E24" s="21">
        <f t="shared" si="3"/>
        <v>1925629</v>
      </c>
      <c r="F24" s="21">
        <f t="shared" si="3"/>
        <v>1673457</v>
      </c>
      <c r="G24" s="22">
        <f t="shared" si="3"/>
        <v>1061986</v>
      </c>
      <c r="H24" s="22">
        <f t="shared" si="3"/>
        <v>912026</v>
      </c>
      <c r="I24" s="22">
        <f aca="true" t="shared" si="4" ref="I24:O24">SUM(I6:I23)</f>
        <v>94588</v>
      </c>
      <c r="J24" s="22">
        <f t="shared" si="4"/>
        <v>160576</v>
      </c>
      <c r="K24" s="22">
        <f t="shared" si="4"/>
        <v>86971</v>
      </c>
      <c r="L24" s="22">
        <f t="shared" si="4"/>
        <v>164874</v>
      </c>
      <c r="M24" s="22">
        <f t="shared" si="4"/>
        <v>30901748</v>
      </c>
      <c r="N24" s="22">
        <f t="shared" si="4"/>
        <v>37697387</v>
      </c>
      <c r="O24" s="22">
        <f t="shared" si="4"/>
        <v>33298829</v>
      </c>
      <c r="P24" s="22">
        <f t="shared" si="0"/>
        <v>30901748</v>
      </c>
      <c r="Q24" s="21">
        <f>O24-P24</f>
        <v>2397081</v>
      </c>
      <c r="R24" s="22">
        <f>SUM(R6:R23)</f>
        <v>1417737</v>
      </c>
    </row>
    <row r="25" spans="1:18" ht="1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12"/>
      <c r="Q25" s="12"/>
      <c r="R25" s="12"/>
    </row>
    <row r="27" ht="12">
      <c r="A27" s="6" t="s">
        <v>42</v>
      </c>
    </row>
    <row r="28" spans="1:18" ht="27" customHeight="1">
      <c r="A28" s="14"/>
      <c r="B28" s="15" t="s">
        <v>0</v>
      </c>
      <c r="C28" s="14" t="s">
        <v>1</v>
      </c>
      <c r="D28" s="14" t="s">
        <v>2</v>
      </c>
      <c r="E28" s="14" t="s">
        <v>3</v>
      </c>
      <c r="F28" s="14" t="s">
        <v>4</v>
      </c>
      <c r="G28" s="14" t="s">
        <v>5</v>
      </c>
      <c r="H28" s="14" t="s">
        <v>6</v>
      </c>
      <c r="I28" s="14" t="s">
        <v>7</v>
      </c>
      <c r="J28" s="14" t="s">
        <v>8</v>
      </c>
      <c r="K28" s="14" t="s">
        <v>9</v>
      </c>
      <c r="L28" s="14" t="s">
        <v>10</v>
      </c>
      <c r="M28" s="14" t="s">
        <v>11</v>
      </c>
      <c r="N28" s="15" t="s">
        <v>37</v>
      </c>
      <c r="O28" s="15" t="s">
        <v>34</v>
      </c>
      <c r="P28" s="15" t="s">
        <v>35</v>
      </c>
      <c r="Q28" s="15" t="s">
        <v>12</v>
      </c>
      <c r="R28" s="15" t="s">
        <v>36</v>
      </c>
    </row>
    <row r="29" spans="1:18" ht="12">
      <c r="A29" s="9" t="s">
        <v>13</v>
      </c>
      <c r="B29" s="16">
        <f aca="true" t="shared" si="5" ref="B29:L44">B6/$M6*100</f>
        <v>31.57804445036797</v>
      </c>
      <c r="C29" s="16">
        <f t="shared" si="5"/>
        <v>32.69943629674816</v>
      </c>
      <c r="D29" s="16">
        <f t="shared" si="5"/>
        <v>13.890133398947777</v>
      </c>
      <c r="E29" s="16">
        <f t="shared" si="5"/>
        <v>4.110061393931005</v>
      </c>
      <c r="F29" s="16">
        <f t="shared" si="5"/>
        <v>6.454034861090465</v>
      </c>
      <c r="G29" s="16">
        <f t="shared" si="5"/>
        <v>3.7953171108456916</v>
      </c>
      <c r="H29" s="16">
        <f t="shared" si="5"/>
        <v>6.391974533394164</v>
      </c>
      <c r="I29" s="16" t="s">
        <v>14</v>
      </c>
      <c r="J29" s="16" t="s">
        <v>14</v>
      </c>
      <c r="K29" s="16">
        <f t="shared" si="5"/>
        <v>0.3216132951265897</v>
      </c>
      <c r="L29" s="16">
        <f t="shared" si="5"/>
        <v>0.759384659548183</v>
      </c>
      <c r="M29" s="16">
        <f aca="true" t="shared" si="6" ref="M29:M47">M6/$M6*100</f>
        <v>100</v>
      </c>
      <c r="N29" s="16"/>
      <c r="O29" s="16">
        <f aca="true" t="shared" si="7" ref="O29:O45">O6/N6*100</f>
        <v>91.40015417247481</v>
      </c>
      <c r="P29" s="16">
        <f aca="true" t="shared" si="8" ref="P29:R44">P6/O6*100</f>
        <v>91.50624898758458</v>
      </c>
      <c r="Q29" s="16">
        <f>Q6/O6*100</f>
        <v>8.493751012415418</v>
      </c>
      <c r="R29" s="16">
        <f t="shared" si="8"/>
        <v>63.953860824040085</v>
      </c>
    </row>
    <row r="30" spans="1:18" ht="12">
      <c r="A30" s="9" t="s">
        <v>15</v>
      </c>
      <c r="B30" s="16">
        <f t="shared" si="5"/>
        <v>38.72716606994804</v>
      </c>
      <c r="C30" s="16">
        <f t="shared" si="5"/>
        <v>27.88659019839534</v>
      </c>
      <c r="D30" s="16">
        <f t="shared" si="5"/>
        <v>14.576895564759438</v>
      </c>
      <c r="E30" s="16">
        <f t="shared" si="5"/>
        <v>4.493473088907189</v>
      </c>
      <c r="F30" s="16">
        <f t="shared" si="5"/>
        <v>4.805302479918453</v>
      </c>
      <c r="G30" s="16">
        <f t="shared" si="5"/>
        <v>2.8433587968511165</v>
      </c>
      <c r="H30" s="16">
        <f t="shared" si="5"/>
        <v>3.6500900440474404</v>
      </c>
      <c r="I30" s="16">
        <f t="shared" si="5"/>
        <v>1.601916711820811</v>
      </c>
      <c r="J30" s="16">
        <f t="shared" si="5"/>
        <v>1.1517431054051608</v>
      </c>
      <c r="K30" s="16">
        <f t="shared" si="5"/>
        <v>0.171508030287628</v>
      </c>
      <c r="L30" s="16">
        <f t="shared" si="5"/>
        <v>0.09195590965938076</v>
      </c>
      <c r="M30" s="16">
        <f t="shared" si="6"/>
        <v>100</v>
      </c>
      <c r="N30" s="16"/>
      <c r="O30" s="16">
        <f t="shared" si="7"/>
        <v>92.26177475136143</v>
      </c>
      <c r="P30" s="16">
        <f t="shared" si="8"/>
        <v>93.187190271328</v>
      </c>
      <c r="Q30" s="16">
        <f aca="true" t="shared" si="9" ref="Q30:Q45">Q7/O7*100</f>
        <v>6.812809728671991</v>
      </c>
      <c r="R30" s="16">
        <f t="shared" si="8"/>
        <v>65.0080621294227</v>
      </c>
    </row>
    <row r="31" spans="1:18" ht="12">
      <c r="A31" s="9" t="s">
        <v>16</v>
      </c>
      <c r="B31" s="16">
        <f t="shared" si="5"/>
        <v>48.547867186678936</v>
      </c>
      <c r="C31" s="16">
        <f t="shared" si="5"/>
        <v>22.82442819526086</v>
      </c>
      <c r="D31" s="16">
        <f t="shared" si="5"/>
        <v>12.48324572883059</v>
      </c>
      <c r="E31" s="16">
        <f t="shared" si="5"/>
        <v>3.8052890948590483</v>
      </c>
      <c r="F31" s="16">
        <f t="shared" si="5"/>
        <v>5.6499505470062585</v>
      </c>
      <c r="G31" s="16">
        <f t="shared" si="5"/>
        <v>2.875616002902394</v>
      </c>
      <c r="H31" s="16">
        <f t="shared" si="5"/>
        <v>2.856504256412693</v>
      </c>
      <c r="I31" s="16" t="s">
        <v>14</v>
      </c>
      <c r="J31" s="16">
        <f t="shared" si="5"/>
        <v>0.43600696229047264</v>
      </c>
      <c r="K31" s="16" t="s">
        <v>14</v>
      </c>
      <c r="L31" s="16">
        <f t="shared" si="5"/>
        <v>0.5210920257587471</v>
      </c>
      <c r="M31" s="16">
        <f t="shared" si="6"/>
        <v>100</v>
      </c>
      <c r="N31" s="16"/>
      <c r="O31" s="16">
        <f t="shared" si="7"/>
        <v>91.87699769559565</v>
      </c>
      <c r="P31" s="16">
        <f t="shared" si="8"/>
        <v>92.87762259151805</v>
      </c>
      <c r="Q31" s="16">
        <f t="shared" si="9"/>
        <v>7.122377408481947</v>
      </c>
      <c r="R31" s="16">
        <f t="shared" si="8"/>
        <v>63.973097159056245</v>
      </c>
    </row>
    <row r="32" spans="1:18" ht="12">
      <c r="A32" s="9" t="s">
        <v>17</v>
      </c>
      <c r="B32" s="16">
        <f t="shared" si="5"/>
        <v>35.65261796146252</v>
      </c>
      <c r="C32" s="16">
        <f t="shared" si="5"/>
        <v>22.186968066998027</v>
      </c>
      <c r="D32" s="16">
        <f t="shared" si="5"/>
        <v>10.848369306189147</v>
      </c>
      <c r="E32" s="16">
        <f t="shared" si="5"/>
        <v>4.896166678014571</v>
      </c>
      <c r="F32" s="16">
        <f t="shared" si="5"/>
        <v>7.229386532307483</v>
      </c>
      <c r="G32" s="16">
        <f t="shared" si="5"/>
        <v>2.211071015183496</v>
      </c>
      <c r="H32" s="16">
        <f t="shared" si="5"/>
        <v>2.022060325457888</v>
      </c>
      <c r="I32" s="16">
        <f t="shared" si="5"/>
        <v>0.6819636413154491</v>
      </c>
      <c r="J32" s="16" t="s">
        <v>14</v>
      </c>
      <c r="K32" s="16">
        <f t="shared" si="5"/>
        <v>9.309593518077211</v>
      </c>
      <c r="L32" s="16">
        <f t="shared" si="5"/>
        <v>4.961802954994213</v>
      </c>
      <c r="M32" s="16">
        <f t="shared" si="6"/>
        <v>100</v>
      </c>
      <c r="N32" s="16"/>
      <c r="O32" s="16">
        <f t="shared" si="7"/>
        <v>87.60439072172235</v>
      </c>
      <c r="P32" s="16">
        <f t="shared" si="8"/>
        <v>94.05482806672406</v>
      </c>
      <c r="Q32" s="16">
        <f t="shared" si="9"/>
        <v>5.9451719332759545</v>
      </c>
      <c r="R32" s="16">
        <f t="shared" si="8"/>
        <v>53.19272695936921</v>
      </c>
    </row>
    <row r="33" spans="1:18" ht="12">
      <c r="A33" s="9" t="s">
        <v>18</v>
      </c>
      <c r="B33" s="16">
        <f t="shared" si="5"/>
        <v>30.098433589158258</v>
      </c>
      <c r="C33" s="16">
        <f t="shared" si="5"/>
        <v>37.30692994482363</v>
      </c>
      <c r="D33" s="16">
        <f t="shared" si="5"/>
        <v>13.592016882309307</v>
      </c>
      <c r="E33" s="16">
        <f t="shared" si="5"/>
        <v>4.384619618209434</v>
      </c>
      <c r="F33" s="16">
        <f t="shared" si="5"/>
        <v>4.888903857417102</v>
      </c>
      <c r="G33" s="16">
        <f t="shared" si="5"/>
        <v>3.6100804275449763</v>
      </c>
      <c r="H33" s="16">
        <f t="shared" si="5"/>
        <v>4.758212177244533</v>
      </c>
      <c r="I33" s="16" t="s">
        <v>14</v>
      </c>
      <c r="J33" s="16">
        <f t="shared" si="5"/>
        <v>0.9334063870527343</v>
      </c>
      <c r="K33" s="16" t="s">
        <v>14</v>
      </c>
      <c r="L33" s="16">
        <f t="shared" si="5"/>
        <v>0.4273971162400226</v>
      </c>
      <c r="M33" s="16">
        <f t="shared" si="6"/>
        <v>100</v>
      </c>
      <c r="N33" s="16"/>
      <c r="O33" s="16">
        <f t="shared" si="7"/>
        <v>88.97076669400184</v>
      </c>
      <c r="P33" s="16">
        <f t="shared" si="8"/>
        <v>92.50327500630686</v>
      </c>
      <c r="Q33" s="16">
        <f t="shared" si="9"/>
        <v>7.496724993693143</v>
      </c>
      <c r="R33" s="16">
        <f t="shared" si="8"/>
        <v>57.680495443902736</v>
      </c>
    </row>
    <row r="34" spans="1:18" ht="12">
      <c r="A34" s="9" t="s">
        <v>19</v>
      </c>
      <c r="B34" s="16">
        <f t="shared" si="5"/>
        <v>25.767141141093987</v>
      </c>
      <c r="C34" s="16">
        <f t="shared" si="5"/>
        <v>49.064686069608776</v>
      </c>
      <c r="D34" s="16">
        <f t="shared" si="5"/>
        <v>10.800430245978221</v>
      </c>
      <c r="E34" s="16">
        <f t="shared" si="5"/>
        <v>3.284590441944272</v>
      </c>
      <c r="F34" s="16">
        <f t="shared" si="5"/>
        <v>5.179400010991685</v>
      </c>
      <c r="G34" s="16">
        <f t="shared" si="5"/>
        <v>3.5810911603294366</v>
      </c>
      <c r="H34" s="16">
        <f t="shared" si="5"/>
        <v>2.322660930053624</v>
      </c>
      <c r="I34" s="16" t="s">
        <v>14</v>
      </c>
      <c r="J34" s="16" t="s">
        <v>14</v>
      </c>
      <c r="K34" s="16" t="s">
        <v>14</v>
      </c>
      <c r="L34" s="16" t="s">
        <v>14</v>
      </c>
      <c r="M34" s="16">
        <f t="shared" si="6"/>
        <v>100</v>
      </c>
      <c r="N34" s="16"/>
      <c r="O34" s="16">
        <f t="shared" si="7"/>
        <v>94.34563299003813</v>
      </c>
      <c r="P34" s="16">
        <f t="shared" si="8"/>
        <v>94.77653449414478</v>
      </c>
      <c r="Q34" s="16">
        <f t="shared" si="9"/>
        <v>5.223465505855215</v>
      </c>
      <c r="R34" s="16">
        <f t="shared" si="8"/>
        <v>60.87609957619573</v>
      </c>
    </row>
    <row r="35" spans="1:18" ht="12">
      <c r="A35" s="9" t="s">
        <v>20</v>
      </c>
      <c r="B35" s="16">
        <f t="shared" si="5"/>
        <v>28.23256320341115</v>
      </c>
      <c r="C35" s="16">
        <f t="shared" si="5"/>
        <v>47.298031830014594</v>
      </c>
      <c r="D35" s="16">
        <f t="shared" si="5"/>
        <v>11.915171418635866</v>
      </c>
      <c r="E35" s="16">
        <f t="shared" si="5"/>
        <v>3.8512318937136207</v>
      </c>
      <c r="F35" s="16">
        <f t="shared" si="5"/>
        <v>3.14798324325554</v>
      </c>
      <c r="G35" s="16">
        <f t="shared" si="5"/>
        <v>3.0036041950360257</v>
      </c>
      <c r="H35" s="16">
        <f t="shared" si="5"/>
        <v>1.3555949521769795</v>
      </c>
      <c r="I35" s="16" t="s">
        <v>14</v>
      </c>
      <c r="J35" s="16">
        <f t="shared" si="5"/>
        <v>1.1958192637562277</v>
      </c>
      <c r="K35" s="16" t="s">
        <v>14</v>
      </c>
      <c r="L35" s="16" t="s">
        <v>14</v>
      </c>
      <c r="M35" s="16">
        <f t="shared" si="6"/>
        <v>100</v>
      </c>
      <c r="N35" s="16"/>
      <c r="O35" s="16">
        <f t="shared" si="7"/>
        <v>92.9660640981879</v>
      </c>
      <c r="P35" s="16">
        <f t="shared" si="8"/>
        <v>94.0499169375557</v>
      </c>
      <c r="Q35" s="16">
        <f t="shared" si="9"/>
        <v>5.950083062444313</v>
      </c>
      <c r="R35" s="16">
        <f t="shared" si="8"/>
        <v>61.86782421082372</v>
      </c>
    </row>
    <row r="36" spans="1:18" ht="12">
      <c r="A36" s="9" t="s">
        <v>21</v>
      </c>
      <c r="B36" s="16">
        <f t="shared" si="5"/>
        <v>27.17104802151778</v>
      </c>
      <c r="C36" s="16">
        <f t="shared" si="5"/>
        <v>46.28838065052833</v>
      </c>
      <c r="D36" s="16">
        <f t="shared" si="5"/>
        <v>14.330093807888774</v>
      </c>
      <c r="E36" s="16">
        <f t="shared" si="5"/>
        <v>5.497490850092443</v>
      </c>
      <c r="F36" s="16">
        <f t="shared" si="5"/>
        <v>2.859694230482443</v>
      </c>
      <c r="G36" s="16">
        <f t="shared" si="5"/>
        <v>2.7062524817495954</v>
      </c>
      <c r="H36" s="16">
        <f t="shared" si="5"/>
        <v>1.1470399577406332</v>
      </c>
      <c r="I36" s="16" t="s">
        <v>14</v>
      </c>
      <c r="J36" s="16" t="s">
        <v>14</v>
      </c>
      <c r="K36" s="16" t="s">
        <v>14</v>
      </c>
      <c r="L36" s="16" t="s">
        <v>14</v>
      </c>
      <c r="M36" s="16">
        <f t="shared" si="6"/>
        <v>100</v>
      </c>
      <c r="N36" s="16"/>
      <c r="O36" s="16">
        <f t="shared" si="7"/>
        <v>92.61837239234278</v>
      </c>
      <c r="P36" s="16">
        <f t="shared" si="8"/>
        <v>94.20577357628281</v>
      </c>
      <c r="Q36" s="16">
        <f t="shared" si="9"/>
        <v>5.794226423717195</v>
      </c>
      <c r="R36" s="16">
        <f t="shared" si="8"/>
        <v>55.88922645477915</v>
      </c>
    </row>
    <row r="37" spans="1:18" ht="12">
      <c r="A37" s="9" t="s">
        <v>22</v>
      </c>
      <c r="B37" s="16">
        <f t="shared" si="5"/>
        <v>35.66700185234189</v>
      </c>
      <c r="C37" s="16">
        <f t="shared" si="5"/>
        <v>38.52638264091029</v>
      </c>
      <c r="D37" s="16">
        <f t="shared" si="5"/>
        <v>10.823286583752315</v>
      </c>
      <c r="E37" s="16">
        <f t="shared" si="5"/>
        <v>4.567134162476846</v>
      </c>
      <c r="F37" s="16">
        <f t="shared" si="5"/>
        <v>4.704419158507542</v>
      </c>
      <c r="G37" s="16">
        <f t="shared" si="5"/>
        <v>4.199100291082297</v>
      </c>
      <c r="H37" s="16">
        <f t="shared" si="5"/>
        <v>1.5126753109288171</v>
      </c>
      <c r="I37" s="16" t="s">
        <v>14</v>
      </c>
      <c r="J37" s="16" t="s">
        <v>14</v>
      </c>
      <c r="K37" s="16" t="s">
        <v>14</v>
      </c>
      <c r="L37" s="16" t="s">
        <v>14</v>
      </c>
      <c r="M37" s="16">
        <f t="shared" si="6"/>
        <v>100</v>
      </c>
      <c r="N37" s="16"/>
      <c r="O37" s="16">
        <f t="shared" si="7"/>
        <v>91.49956188409631</v>
      </c>
      <c r="P37" s="16">
        <f t="shared" si="8"/>
        <v>92.88764306761749</v>
      </c>
      <c r="Q37" s="16">
        <f t="shared" si="9"/>
        <v>7.112356932382516</v>
      </c>
      <c r="R37" s="16">
        <f t="shared" si="8"/>
        <v>60.78878613196201</v>
      </c>
    </row>
    <row r="38" spans="1:18" ht="12">
      <c r="A38" s="9" t="s">
        <v>23</v>
      </c>
      <c r="B38" s="16">
        <f t="shared" si="5"/>
        <v>36.583254704107176</v>
      </c>
      <c r="C38" s="16">
        <f t="shared" si="5"/>
        <v>25.73522875256357</v>
      </c>
      <c r="D38" s="16">
        <f t="shared" si="5"/>
        <v>13.217819851995102</v>
      </c>
      <c r="E38" s="16">
        <f t="shared" si="5"/>
        <v>9.854100546635578</v>
      </c>
      <c r="F38" s="16">
        <f t="shared" si="5"/>
        <v>8.115315933530361</v>
      </c>
      <c r="G38" s="16">
        <f t="shared" si="5"/>
        <v>4.211823236300969</v>
      </c>
      <c r="H38" s="16">
        <f t="shared" si="5"/>
        <v>2.28245697486724</v>
      </c>
      <c r="I38" s="16" t="s">
        <v>14</v>
      </c>
      <c r="J38" s="16" t="s">
        <v>14</v>
      </c>
      <c r="K38" s="16" t="s">
        <v>14</v>
      </c>
      <c r="L38" s="16" t="s">
        <v>14</v>
      </c>
      <c r="M38" s="16">
        <f t="shared" si="6"/>
        <v>100</v>
      </c>
      <c r="N38" s="16"/>
      <c r="O38" s="16">
        <f t="shared" si="7"/>
        <v>86.69140189956578</v>
      </c>
      <c r="P38" s="16">
        <f t="shared" si="8"/>
        <v>92.55431401446643</v>
      </c>
      <c r="Q38" s="16">
        <f t="shared" si="9"/>
        <v>7.445685985533585</v>
      </c>
      <c r="R38" s="16">
        <f t="shared" si="8"/>
        <v>59.76891163584196</v>
      </c>
    </row>
    <row r="39" spans="1:18" ht="12">
      <c r="A39" s="9" t="s">
        <v>24</v>
      </c>
      <c r="B39" s="16">
        <f t="shared" si="5"/>
        <v>41.93178835756653</v>
      </c>
      <c r="C39" s="16">
        <f t="shared" si="5"/>
        <v>29.553566741903314</v>
      </c>
      <c r="D39" s="16">
        <f t="shared" si="5"/>
        <v>12.204346228544434</v>
      </c>
      <c r="E39" s="16">
        <f t="shared" si="5"/>
        <v>6.819195842737915</v>
      </c>
      <c r="F39" s="16">
        <f t="shared" si="5"/>
        <v>4.9902892236628</v>
      </c>
      <c r="G39" s="16">
        <f t="shared" si="5"/>
        <v>2.7835809143876964</v>
      </c>
      <c r="H39" s="16">
        <f t="shared" si="5"/>
        <v>1.4969030497086766</v>
      </c>
      <c r="I39" s="16" t="s">
        <v>14</v>
      </c>
      <c r="J39" s="16" t="s">
        <v>14</v>
      </c>
      <c r="K39" s="16" t="s">
        <v>14</v>
      </c>
      <c r="L39" s="16">
        <f t="shared" si="5"/>
        <v>0.22032964148863574</v>
      </c>
      <c r="M39" s="16">
        <f t="shared" si="6"/>
        <v>100</v>
      </c>
      <c r="N39" s="16"/>
      <c r="O39" s="16">
        <f t="shared" si="7"/>
        <v>82.18094993846931</v>
      </c>
      <c r="P39" s="16">
        <f t="shared" si="8"/>
        <v>92.1738583500052</v>
      </c>
      <c r="Q39" s="16">
        <f t="shared" si="9"/>
        <v>7.826141649994798</v>
      </c>
      <c r="R39" s="16">
        <f t="shared" si="8"/>
        <v>59.38610862106272</v>
      </c>
    </row>
    <row r="40" spans="1:18" ht="12">
      <c r="A40" s="9" t="s">
        <v>32</v>
      </c>
      <c r="B40" s="16">
        <f t="shared" si="5"/>
        <v>43.35087469776703</v>
      </c>
      <c r="C40" s="16">
        <f t="shared" si="5"/>
        <v>19.19712700896032</v>
      </c>
      <c r="D40" s="16">
        <f t="shared" si="5"/>
        <v>11.439644838165675</v>
      </c>
      <c r="E40" s="16">
        <f t="shared" si="5"/>
        <v>6.09037527683524</v>
      </c>
      <c r="F40" s="16">
        <f t="shared" si="5"/>
        <v>7.470995794136172</v>
      </c>
      <c r="G40" s="16">
        <f t="shared" si="5"/>
        <v>4.415649064347685</v>
      </c>
      <c r="H40" s="16">
        <f t="shared" si="5"/>
        <v>5.104435459292521</v>
      </c>
      <c r="I40" s="16" t="s">
        <v>14</v>
      </c>
      <c r="J40" s="16" t="s">
        <v>14</v>
      </c>
      <c r="K40" s="16" t="s">
        <v>14</v>
      </c>
      <c r="L40" s="16">
        <f t="shared" si="5"/>
        <v>2.9308978604953575</v>
      </c>
      <c r="M40" s="16">
        <f t="shared" si="6"/>
        <v>100</v>
      </c>
      <c r="N40" s="16"/>
      <c r="O40" s="16">
        <f t="shared" si="7"/>
        <v>75.36879220118598</v>
      </c>
      <c r="P40" s="16">
        <f t="shared" si="8"/>
        <v>91.00692486201126</v>
      </c>
      <c r="Q40" s="16">
        <f t="shared" si="9"/>
        <v>8.99307513798874</v>
      </c>
      <c r="R40" s="16">
        <f t="shared" si="8"/>
        <v>61.78677906857202</v>
      </c>
    </row>
    <row r="41" spans="1:18" ht="12">
      <c r="A41" s="9" t="s">
        <v>26</v>
      </c>
      <c r="B41" s="16">
        <f t="shared" si="5"/>
        <v>33.61577953906746</v>
      </c>
      <c r="C41" s="16">
        <f t="shared" si="5"/>
        <v>26.35401249067577</v>
      </c>
      <c r="D41" s="16">
        <f t="shared" si="5"/>
        <v>13.046172394225799</v>
      </c>
      <c r="E41" s="16">
        <f t="shared" si="5"/>
        <v>12.747797125022942</v>
      </c>
      <c r="F41" s="16">
        <f t="shared" si="5"/>
        <v>7.059437633338553</v>
      </c>
      <c r="G41" s="16">
        <f t="shared" si="5"/>
        <v>3.89383093976423</v>
      </c>
      <c r="H41" s="16">
        <f t="shared" si="5"/>
        <v>2.365247026771266</v>
      </c>
      <c r="I41" s="16" t="s">
        <v>14</v>
      </c>
      <c r="J41" s="16">
        <f t="shared" si="5"/>
        <v>0.8780180607964868</v>
      </c>
      <c r="K41" s="16" t="s">
        <v>14</v>
      </c>
      <c r="L41" s="16" t="s">
        <v>14</v>
      </c>
      <c r="M41" s="16">
        <f t="shared" si="6"/>
        <v>100</v>
      </c>
      <c r="N41" s="16"/>
      <c r="O41" s="16">
        <f t="shared" si="7"/>
        <v>84.90832135627157</v>
      </c>
      <c r="P41" s="16">
        <f t="shared" si="8"/>
        <v>92.32813478459055</v>
      </c>
      <c r="Q41" s="16">
        <f t="shared" si="9"/>
        <v>7.671865215409461</v>
      </c>
      <c r="R41" s="16">
        <f t="shared" si="8"/>
        <v>57.78575741978366</v>
      </c>
    </row>
    <row r="42" spans="1:18" ht="12">
      <c r="A42" s="9" t="s">
        <v>27</v>
      </c>
      <c r="B42" s="16">
        <f t="shared" si="5"/>
        <v>37.94030151203364</v>
      </c>
      <c r="C42" s="16">
        <f t="shared" si="5"/>
        <v>24.927977095821777</v>
      </c>
      <c r="D42" s="16">
        <f t="shared" si="5"/>
        <v>14.607956070501924</v>
      </c>
      <c r="E42" s="16">
        <f t="shared" si="5"/>
        <v>10.808412364677462</v>
      </c>
      <c r="F42" s="16">
        <f t="shared" si="5"/>
        <v>5.612418359130357</v>
      </c>
      <c r="G42" s="16">
        <f t="shared" si="5"/>
        <v>3.2617204974501206</v>
      </c>
      <c r="H42" s="16">
        <f t="shared" si="5"/>
        <v>1.943667799946318</v>
      </c>
      <c r="I42" s="16">
        <f t="shared" si="5"/>
        <v>0.20673033908920105</v>
      </c>
      <c r="J42" s="16">
        <f t="shared" si="5"/>
        <v>0.06995392323521517</v>
      </c>
      <c r="K42" s="16" t="s">
        <v>14</v>
      </c>
      <c r="L42" s="16">
        <f t="shared" si="5"/>
        <v>0.6208620381139841</v>
      </c>
      <c r="M42" s="16">
        <f t="shared" si="6"/>
        <v>100</v>
      </c>
      <c r="N42" s="16"/>
      <c r="O42" s="16">
        <f t="shared" si="7"/>
        <v>86.76558700802131</v>
      </c>
      <c r="P42" s="16">
        <f t="shared" si="8"/>
        <v>92.02206487732587</v>
      </c>
      <c r="Q42" s="16">
        <f t="shared" si="9"/>
        <v>7.977935122674132</v>
      </c>
      <c r="R42" s="16">
        <f t="shared" si="8"/>
        <v>56.30482456140351</v>
      </c>
    </row>
    <row r="43" spans="1:18" ht="12">
      <c r="A43" s="9" t="s">
        <v>28</v>
      </c>
      <c r="B43" s="16">
        <f t="shared" si="5"/>
        <v>39.61338323899945</v>
      </c>
      <c r="C43" s="16">
        <f t="shared" si="5"/>
        <v>27.929580518532042</v>
      </c>
      <c r="D43" s="16">
        <f t="shared" si="5"/>
        <v>14.96770586087274</v>
      </c>
      <c r="E43" s="16">
        <f t="shared" si="5"/>
        <v>7.220250593390542</v>
      </c>
      <c r="F43" s="16">
        <f t="shared" si="5"/>
        <v>6.146727222932262</v>
      </c>
      <c r="G43" s="16">
        <f t="shared" si="5"/>
        <v>1.7804569107175463</v>
      </c>
      <c r="H43" s="16">
        <f t="shared" si="5"/>
        <v>1.9165373379587365</v>
      </c>
      <c r="I43" s="16" t="s">
        <v>14</v>
      </c>
      <c r="J43" s="16">
        <f t="shared" si="5"/>
        <v>0.425358316596677</v>
      </c>
      <c r="K43" s="16" t="s">
        <v>14</v>
      </c>
      <c r="L43" s="16" t="s">
        <v>14</v>
      </c>
      <c r="M43" s="16">
        <f t="shared" si="6"/>
        <v>100</v>
      </c>
      <c r="N43" s="16"/>
      <c r="O43" s="16">
        <f t="shared" si="7"/>
        <v>84.51709792073537</v>
      </c>
      <c r="P43" s="16">
        <f t="shared" si="8"/>
        <v>91.7305196164636</v>
      </c>
      <c r="Q43" s="16">
        <f t="shared" si="9"/>
        <v>8.269480383536406</v>
      </c>
      <c r="R43" s="16">
        <f t="shared" si="8"/>
        <v>51.120253164556964</v>
      </c>
    </row>
    <row r="44" spans="1:18" ht="12">
      <c r="A44" s="9" t="s">
        <v>29</v>
      </c>
      <c r="B44" s="16">
        <f t="shared" si="5"/>
        <v>35.83386156127351</v>
      </c>
      <c r="C44" s="16">
        <f t="shared" si="5"/>
        <v>26.634655118575484</v>
      </c>
      <c r="D44" s="16">
        <f t="shared" si="5"/>
        <v>18.447028554226105</v>
      </c>
      <c r="E44" s="16">
        <f t="shared" si="5"/>
        <v>9.57139678426049</v>
      </c>
      <c r="F44" s="16">
        <f t="shared" si="5"/>
        <v>5.5359223046818755</v>
      </c>
      <c r="G44" s="16">
        <f t="shared" si="5"/>
        <v>2.4307834415031966</v>
      </c>
      <c r="H44" s="16">
        <f t="shared" si="5"/>
        <v>0.9778293851800743</v>
      </c>
      <c r="I44" s="16" t="s">
        <v>14</v>
      </c>
      <c r="J44" s="16">
        <f t="shared" si="5"/>
        <v>0.5685228502992667</v>
      </c>
      <c r="K44" s="16" t="s">
        <v>14</v>
      </c>
      <c r="L44" s="16" t="s">
        <v>14</v>
      </c>
      <c r="M44" s="16">
        <f t="shared" si="6"/>
        <v>100</v>
      </c>
      <c r="N44" s="16"/>
      <c r="O44" s="16">
        <f t="shared" si="7"/>
        <v>77.00984870830126</v>
      </c>
      <c r="P44" s="16">
        <f t="shared" si="8"/>
        <v>90.83724414143113</v>
      </c>
      <c r="Q44" s="16">
        <f t="shared" si="9"/>
        <v>9.162755858568874</v>
      </c>
      <c r="R44" s="16">
        <f t="shared" si="8"/>
        <v>60.593000407815225</v>
      </c>
    </row>
    <row r="45" spans="1:18" ht="12">
      <c r="A45" s="9" t="s">
        <v>31</v>
      </c>
      <c r="B45" s="16">
        <f aca="true" t="shared" si="10" ref="B45:L47">B22/$M22*100</f>
        <v>42.334212352122755</v>
      </c>
      <c r="C45" s="16">
        <f t="shared" si="10"/>
        <v>20.628593257145138</v>
      </c>
      <c r="D45" s="16">
        <f t="shared" si="10"/>
        <v>13.886366440742338</v>
      </c>
      <c r="E45" s="16">
        <f t="shared" si="10"/>
        <v>8.546862981683947</v>
      </c>
      <c r="F45" s="16">
        <f t="shared" si="10"/>
        <v>5.3241347920759745</v>
      </c>
      <c r="G45" s="16">
        <f t="shared" si="10"/>
        <v>5.467514110726812</v>
      </c>
      <c r="H45" s="16">
        <f t="shared" si="10"/>
        <v>3.1853778955713854</v>
      </c>
      <c r="I45" s="16" t="s">
        <v>14</v>
      </c>
      <c r="J45" s="16" t="s">
        <v>14</v>
      </c>
      <c r="K45" s="16" t="s">
        <v>14</v>
      </c>
      <c r="L45" s="16">
        <f t="shared" si="10"/>
        <v>0.6269381699316463</v>
      </c>
      <c r="M45" s="16">
        <f t="shared" si="6"/>
        <v>100</v>
      </c>
      <c r="N45" s="16"/>
      <c r="O45" s="16">
        <f t="shared" si="7"/>
        <v>79.35251823820961</v>
      </c>
      <c r="P45" s="16">
        <f>P22/O22*100</f>
        <v>92.12933748574736</v>
      </c>
      <c r="Q45" s="16">
        <f t="shared" si="9"/>
        <v>7.8706625142526505</v>
      </c>
      <c r="R45" s="16">
        <f>R22/Q22*100</f>
        <v>44.865164069121796</v>
      </c>
    </row>
    <row r="46" spans="1:18" ht="12">
      <c r="A46" s="9" t="s">
        <v>30</v>
      </c>
      <c r="B46" s="16">
        <f t="shared" si="10"/>
        <v>34.239839483179026</v>
      </c>
      <c r="C46" s="16">
        <f t="shared" si="10"/>
        <v>29.52701973169217</v>
      </c>
      <c r="D46" s="16">
        <f t="shared" si="10"/>
        <v>12.62045509757875</v>
      </c>
      <c r="E46" s="16">
        <f t="shared" si="10"/>
        <v>6.656296956118804</v>
      </c>
      <c r="F46" s="16">
        <f t="shared" si="10"/>
        <v>5.39472381929261</v>
      </c>
      <c r="G46" s="16">
        <f t="shared" si="10"/>
        <v>3.083133137186097</v>
      </c>
      <c r="H46" s="16">
        <f t="shared" si="10"/>
        <v>2.188773719869355</v>
      </c>
      <c r="I46" s="16" t="s">
        <v>14</v>
      </c>
      <c r="J46" s="16">
        <f t="shared" si="10"/>
        <v>1.2394165969354243</v>
      </c>
      <c r="K46" s="16" t="s">
        <v>14</v>
      </c>
      <c r="L46" s="16">
        <f t="shared" si="10"/>
        <v>5.050341458147758</v>
      </c>
      <c r="M46" s="16">
        <f t="shared" si="6"/>
        <v>100</v>
      </c>
      <c r="N46" s="16"/>
      <c r="O46" s="16">
        <f aca="true" t="shared" si="11" ref="O46:R47">O23/N23*100</f>
        <v>85.17465489735798</v>
      </c>
      <c r="P46" s="16">
        <f t="shared" si="11"/>
        <v>93.24408079710639</v>
      </c>
      <c r="Q46" s="16">
        <f>Q23/O23*100</f>
        <v>6.755919202893611</v>
      </c>
      <c r="R46" s="16">
        <f t="shared" si="11"/>
        <v>46.53606743142764</v>
      </c>
    </row>
    <row r="47" spans="1:18" ht="12">
      <c r="A47" s="13" t="s">
        <v>11</v>
      </c>
      <c r="B47" s="17">
        <f t="shared" si="10"/>
        <v>35.93820323691721</v>
      </c>
      <c r="C47" s="17">
        <f t="shared" si="10"/>
        <v>31.06288679850732</v>
      </c>
      <c r="D47" s="17">
        <f t="shared" si="10"/>
        <v>13.323301322630682</v>
      </c>
      <c r="E47" s="17">
        <f t="shared" si="10"/>
        <v>6.231456550613253</v>
      </c>
      <c r="F47" s="17">
        <f t="shared" si="10"/>
        <v>5.415412099017829</v>
      </c>
      <c r="G47" s="17">
        <f t="shared" si="10"/>
        <v>3.4366534863982454</v>
      </c>
      <c r="H47" s="17">
        <f t="shared" si="10"/>
        <v>2.951373495117493</v>
      </c>
      <c r="I47" s="17">
        <f t="shared" si="10"/>
        <v>0.30609271682624556</v>
      </c>
      <c r="J47" s="17">
        <f t="shared" si="10"/>
        <v>0.5196340349419716</v>
      </c>
      <c r="K47" s="17">
        <f t="shared" si="10"/>
        <v>0.2814436257780628</v>
      </c>
      <c r="L47" s="17">
        <f t="shared" si="10"/>
        <v>0.5335426332516854</v>
      </c>
      <c r="M47" s="17">
        <f t="shared" si="6"/>
        <v>100</v>
      </c>
      <c r="N47" s="17"/>
      <c r="O47" s="17">
        <f t="shared" si="11"/>
        <v>88.33192868248402</v>
      </c>
      <c r="P47" s="17">
        <f t="shared" si="11"/>
        <v>92.80130541527451</v>
      </c>
      <c r="Q47" s="17">
        <f>Q24/O24*100</f>
        <v>7.198694584725487</v>
      </c>
      <c r="R47" s="17">
        <f t="shared" si="11"/>
        <v>59.144309266144944</v>
      </c>
    </row>
    <row r="48" spans="1:2" ht="12.75">
      <c r="A48" s="2" t="s">
        <v>39</v>
      </c>
      <c r="B48" s="5" t="s">
        <v>38</v>
      </c>
    </row>
  </sheetData>
  <printOptions gridLines="1"/>
  <pageMargins left="0.13" right="0.5" top="0.65" bottom="1.3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2003-04-28T08:33:33Z</dcterms:modified>
  <cp:category/>
  <cp:version/>
  <cp:contentType/>
  <cp:contentStatus/>
</cp:coreProperties>
</file>