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PROVIN75" sheetId="1" r:id="rId1"/>
  </sheets>
  <definedNames>
    <definedName name="_Regression_Int" localSheetId="0" hidden="1">1</definedName>
    <definedName name="_xlnm.Print_Area" localSheetId="0">'PROVIN75'!#REF!</definedName>
    <definedName name="Print_Area_MI">'PROVIN75'!#REF!</definedName>
  </definedNames>
  <calcPr fullCalcOnLoad="1"/>
</workbook>
</file>

<file path=xl/sharedStrings.xml><?xml version="1.0" encoding="utf-8"?>
<sst xmlns="http://schemas.openxmlformats.org/spreadsheetml/2006/main" count="280" uniqueCount="45">
  <si>
    <t>Dc</t>
  </si>
  <si>
    <t>Pci</t>
  </si>
  <si>
    <t>Psi</t>
  </si>
  <si>
    <t>Msi-Dn</t>
  </si>
  <si>
    <t>Psdi</t>
  </si>
  <si>
    <t>Pli</t>
  </si>
  <si>
    <t>Pri</t>
  </si>
  <si>
    <t>Pdup</t>
  </si>
  <si>
    <t>Ps d'Az.</t>
  </si>
  <si>
    <t>Unità Popolare</t>
  </si>
  <si>
    <t>Indipendenti</t>
  </si>
  <si>
    <t>Mov. per il Friuli</t>
  </si>
  <si>
    <t>Altri</t>
  </si>
  <si>
    <t>Totale</t>
  </si>
  <si>
    <t>Voti non validi</t>
  </si>
  <si>
    <t>Piemonte</t>
  </si>
  <si>
    <t>-</t>
  </si>
  <si>
    <t>Lombardia</t>
  </si>
  <si>
    <t>Veneto</t>
  </si>
  <si>
    <t>Friuli-V.G.</t>
  </si>
  <si>
    <t>Liguria</t>
  </si>
  <si>
    <t>Emilia-R.</t>
  </si>
  <si>
    <t>Toscana</t>
  </si>
  <si>
    <t>Umbria</t>
  </si>
  <si>
    <t>Marche</t>
  </si>
  <si>
    <t>Lazio</t>
  </si>
  <si>
    <t>Abruzzi</t>
  </si>
  <si>
    <t>Campania</t>
  </si>
  <si>
    <t>Puglia</t>
  </si>
  <si>
    <t>Basilicata</t>
  </si>
  <si>
    <t>Calabria</t>
  </si>
  <si>
    <t>Sicilia</t>
  </si>
  <si>
    <t>Sardegna</t>
  </si>
  <si>
    <t>Molise</t>
  </si>
  <si>
    <t>Ministero dell'Interno, Direzione generale dell'Amministrazione civile, Direzione centrale per i servizi elettorali, Elezioni provinciali del 15 giugno 1975, Roma 1980.</t>
  </si>
  <si>
    <t xml:space="preserve"> </t>
  </si>
  <si>
    <t>Fonte:</t>
  </si>
  <si>
    <t>Votanti</t>
  </si>
  <si>
    <t>Voti validi</t>
  </si>
  <si>
    <t>Schede bianche</t>
  </si>
  <si>
    <t>Elettori</t>
  </si>
  <si>
    <t>Partecipazione elettorale e voti validi alle liste (valori assoluti)</t>
  </si>
  <si>
    <t>Democraz. proletaria</t>
  </si>
  <si>
    <t>Partecipazione elettorale e voti validi alle liste (valori percentuali)</t>
  </si>
  <si>
    <t>Elezione dei Consigli Provinciali - del 15 giugno 1975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</si>
</sst>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4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170" fontId="7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0" fontId="7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3" fontId="5" fillId="0" borderId="1" xfId="0" applyNumberFormat="1" applyFont="1" applyBorder="1" applyAlignment="1" applyProtection="1">
      <alignment horizontal="left"/>
      <protection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horizontal="right"/>
    </xf>
    <xf numFmtId="171" fontId="6" fillId="0" borderId="0" xfId="0" applyNumberFormat="1" applyFont="1" applyBorder="1" applyAlignment="1" applyProtection="1">
      <alignment horizontal="right"/>
      <protection/>
    </xf>
    <xf numFmtId="170" fontId="5" fillId="0" borderId="0" xfId="0" applyFont="1" applyAlignment="1">
      <alignment/>
    </xf>
    <xf numFmtId="170" fontId="8" fillId="0" borderId="0" xfId="0" applyFont="1" applyAlignment="1">
      <alignment/>
    </xf>
    <xf numFmtId="170" fontId="5" fillId="0" borderId="2" xfId="0" applyFont="1" applyBorder="1" applyAlignment="1">
      <alignment horizontal="centerContinuous" wrapText="1"/>
    </xf>
    <xf numFmtId="170" fontId="5" fillId="0" borderId="2" xfId="0" applyFont="1" applyBorder="1" applyAlignment="1" applyProtection="1">
      <alignment horizontal="centerContinuous" wrapText="1"/>
      <protection/>
    </xf>
    <xf numFmtId="3" fontId="6" fillId="0" borderId="0" xfId="0" applyNumberFormat="1" applyFont="1" applyAlignment="1" applyProtection="1">
      <alignment horizontal="right" indent="1"/>
      <protection/>
    </xf>
    <xf numFmtId="3" fontId="6" fillId="0" borderId="0" xfId="0" applyNumberFormat="1" applyFont="1" applyAlignment="1">
      <alignment horizontal="right" indent="1"/>
    </xf>
    <xf numFmtId="170" fontId="6" fillId="0" borderId="0" xfId="0" applyFont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3" fontId="6" fillId="0" borderId="1" xfId="0" applyNumberFormat="1" applyFont="1" applyBorder="1" applyAlignment="1" applyProtection="1">
      <alignment horizontal="right" indent="1"/>
      <protection/>
    </xf>
    <xf numFmtId="173" fontId="6" fillId="0" borderId="0" xfId="0" applyNumberFormat="1" applyFont="1" applyAlignment="1">
      <alignment horizontal="right" indent="2"/>
    </xf>
    <xf numFmtId="173" fontId="6" fillId="0" borderId="1" xfId="0" applyNumberFormat="1" applyFont="1" applyBorder="1" applyAlignment="1">
      <alignment horizontal="right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48"/>
  <sheetViews>
    <sheetView tabSelected="1" workbookViewId="0" topLeftCell="A1">
      <selection activeCell="F44" sqref="F44"/>
    </sheetView>
  </sheetViews>
  <sheetFormatPr defaultColWidth="9.625" defaultRowHeight="12.75"/>
  <cols>
    <col min="1" max="1" width="13.625" style="1" customWidth="1"/>
    <col min="2" max="2" width="9.25390625" style="2" customWidth="1"/>
    <col min="3" max="3" width="9.00390625" style="2" customWidth="1"/>
    <col min="4" max="4" width="8.50390625" style="2" customWidth="1"/>
    <col min="5" max="15" width="8.625" style="2" customWidth="1"/>
    <col min="16" max="19" width="9.25390625" style="2" customWidth="1"/>
    <col min="20" max="21" width="8.625" style="2" customWidth="1"/>
    <col min="22" max="38" width="9.625" style="1" customWidth="1"/>
    <col min="39" max="39" width="11.625" style="1" customWidth="1"/>
    <col min="40" max="16384" width="9.625" style="1" customWidth="1"/>
  </cols>
  <sheetData>
    <row r="1" ht="18.75">
      <c r="A1" s="14" t="s">
        <v>44</v>
      </c>
    </row>
    <row r="4" ht="12">
      <c r="A4" s="3" t="s">
        <v>41</v>
      </c>
    </row>
    <row r="5" spans="1:21" ht="27" customHeight="1">
      <c r="A5" s="15"/>
      <c r="B5" s="16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42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  <c r="P5" s="15" t="s">
        <v>13</v>
      </c>
      <c r="Q5" s="16" t="s">
        <v>40</v>
      </c>
      <c r="R5" s="16" t="s">
        <v>37</v>
      </c>
      <c r="S5" s="16" t="s">
        <v>38</v>
      </c>
      <c r="T5" s="16" t="s">
        <v>14</v>
      </c>
      <c r="U5" s="16" t="s">
        <v>39</v>
      </c>
    </row>
    <row r="6" spans="1:36" s="6" customFormat="1" ht="12">
      <c r="A6" s="8" t="s">
        <v>15</v>
      </c>
      <c r="B6" s="17">
        <v>945073</v>
      </c>
      <c r="C6" s="17">
        <v>1033178</v>
      </c>
      <c r="D6" s="17">
        <v>392991</v>
      </c>
      <c r="E6" s="17">
        <v>131977</v>
      </c>
      <c r="F6" s="17">
        <v>231591</v>
      </c>
      <c r="G6" s="17">
        <v>161990</v>
      </c>
      <c r="H6" s="17">
        <v>117414</v>
      </c>
      <c r="I6" s="17" t="s">
        <v>16</v>
      </c>
      <c r="J6" s="17" t="s">
        <v>16</v>
      </c>
      <c r="K6" s="17" t="s">
        <v>16</v>
      </c>
      <c r="L6" s="17">
        <v>22207</v>
      </c>
      <c r="M6" s="17" t="s">
        <v>16</v>
      </c>
      <c r="N6" s="17" t="s">
        <v>16</v>
      </c>
      <c r="O6" s="17" t="s">
        <v>16</v>
      </c>
      <c r="P6" s="18">
        <f>SUM(B6:O6)</f>
        <v>3036421</v>
      </c>
      <c r="Q6" s="17">
        <v>3432468</v>
      </c>
      <c r="R6" s="17">
        <v>3220766</v>
      </c>
      <c r="S6" s="17">
        <f aca="true" t="shared" si="0" ref="S6:S24">P6</f>
        <v>3036421</v>
      </c>
      <c r="T6" s="18">
        <f>R6-S6</f>
        <v>184345</v>
      </c>
      <c r="U6" s="17">
        <v>140019</v>
      </c>
      <c r="V6" s="5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6" customFormat="1" ht="12">
      <c r="A7" s="8" t="s">
        <v>17</v>
      </c>
      <c r="B7" s="17">
        <v>2030707</v>
      </c>
      <c r="C7" s="17">
        <v>1631978</v>
      </c>
      <c r="D7" s="17">
        <v>782613</v>
      </c>
      <c r="E7" s="17">
        <v>250260</v>
      </c>
      <c r="F7" s="17">
        <v>286482</v>
      </c>
      <c r="G7" s="17">
        <v>163531</v>
      </c>
      <c r="H7" s="17">
        <v>174277</v>
      </c>
      <c r="I7" s="17">
        <v>76899</v>
      </c>
      <c r="J7" s="17" t="s">
        <v>16</v>
      </c>
      <c r="K7" s="17" t="s">
        <v>16</v>
      </c>
      <c r="L7" s="17">
        <v>11177</v>
      </c>
      <c r="M7" s="17">
        <v>3690</v>
      </c>
      <c r="N7" s="17" t="s">
        <v>16</v>
      </c>
      <c r="O7" s="17" t="s">
        <v>16</v>
      </c>
      <c r="P7" s="18">
        <f aca="true" t="shared" si="1" ref="P7:P23">SUM(B7:O7)</f>
        <v>5411614</v>
      </c>
      <c r="Q7" s="17">
        <v>5945334</v>
      </c>
      <c r="R7" s="17">
        <v>5643115</v>
      </c>
      <c r="S7" s="17">
        <f t="shared" si="0"/>
        <v>5411614</v>
      </c>
      <c r="T7" s="18">
        <f aca="true" t="shared" si="2" ref="T7:T23">R7-S7</f>
        <v>231501</v>
      </c>
      <c r="U7" s="17">
        <v>175102</v>
      </c>
      <c r="V7" s="5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23" s="6" customFormat="1" ht="12">
      <c r="A8" s="8" t="s">
        <v>18</v>
      </c>
      <c r="B8" s="17">
        <v>1305806</v>
      </c>
      <c r="C8" s="17">
        <v>650970</v>
      </c>
      <c r="D8" s="17">
        <v>368508</v>
      </c>
      <c r="E8" s="17">
        <v>108769</v>
      </c>
      <c r="F8" s="17">
        <v>187293</v>
      </c>
      <c r="G8" s="17">
        <v>69924</v>
      </c>
      <c r="H8" s="17">
        <v>75088</v>
      </c>
      <c r="I8" s="17" t="s">
        <v>16</v>
      </c>
      <c r="J8" s="17" t="s">
        <v>16</v>
      </c>
      <c r="K8" s="17" t="s">
        <v>16</v>
      </c>
      <c r="L8" s="17" t="s">
        <v>16</v>
      </c>
      <c r="M8" s="17" t="s">
        <v>16</v>
      </c>
      <c r="N8" s="17" t="s">
        <v>16</v>
      </c>
      <c r="O8" s="17" t="s">
        <v>16</v>
      </c>
      <c r="P8" s="18">
        <f t="shared" si="1"/>
        <v>2766358</v>
      </c>
      <c r="Q8" s="17">
        <v>3041743</v>
      </c>
      <c r="R8" s="17">
        <v>2890142</v>
      </c>
      <c r="S8" s="17">
        <f t="shared" si="0"/>
        <v>2766358</v>
      </c>
      <c r="T8" s="18">
        <f t="shared" si="2"/>
        <v>123784</v>
      </c>
      <c r="U8" s="17">
        <v>94329</v>
      </c>
      <c r="W8" s="4"/>
    </row>
    <row r="9" spans="1:23" s="6" customFormat="1" ht="12">
      <c r="A9" s="8" t="s">
        <v>19</v>
      </c>
      <c r="B9" s="17">
        <v>322255</v>
      </c>
      <c r="C9" s="17">
        <v>211942</v>
      </c>
      <c r="D9" s="17">
        <v>113607</v>
      </c>
      <c r="E9" s="17">
        <v>56301</v>
      </c>
      <c r="F9" s="17">
        <v>66781</v>
      </c>
      <c r="G9" s="17">
        <v>23031</v>
      </c>
      <c r="H9" s="17">
        <v>25769</v>
      </c>
      <c r="I9" s="17" t="s">
        <v>16</v>
      </c>
      <c r="J9" s="17" t="s">
        <v>16</v>
      </c>
      <c r="K9" s="17" t="s">
        <v>16</v>
      </c>
      <c r="L9" s="17">
        <v>4176</v>
      </c>
      <c r="M9" s="17" t="s">
        <v>16</v>
      </c>
      <c r="N9" s="17">
        <v>12938</v>
      </c>
      <c r="O9" s="17">
        <v>16423</v>
      </c>
      <c r="P9" s="18">
        <f t="shared" si="1"/>
        <v>853223</v>
      </c>
      <c r="Q9" s="17">
        <v>965968</v>
      </c>
      <c r="R9" s="17">
        <v>885104</v>
      </c>
      <c r="S9" s="17">
        <f t="shared" si="0"/>
        <v>853223</v>
      </c>
      <c r="T9" s="18">
        <f t="shared" si="2"/>
        <v>31881</v>
      </c>
      <c r="U9" s="17">
        <v>20131</v>
      </c>
      <c r="W9" s="4"/>
    </row>
    <row r="10" spans="1:23" s="6" customFormat="1" ht="12">
      <c r="A10" s="8" t="s">
        <v>20</v>
      </c>
      <c r="B10" s="17">
        <v>381727</v>
      </c>
      <c r="C10" s="17">
        <v>502473</v>
      </c>
      <c r="D10" s="17">
        <v>175136</v>
      </c>
      <c r="E10" s="17">
        <v>62005</v>
      </c>
      <c r="F10" s="17">
        <v>71554</v>
      </c>
      <c r="G10" s="17">
        <v>54099</v>
      </c>
      <c r="H10" s="17">
        <v>47265</v>
      </c>
      <c r="I10" s="17" t="s">
        <v>16</v>
      </c>
      <c r="J10" s="17" t="s">
        <v>16</v>
      </c>
      <c r="K10" s="17" t="s">
        <v>16</v>
      </c>
      <c r="L10" s="17">
        <v>2442</v>
      </c>
      <c r="M10" s="17" t="s">
        <v>16</v>
      </c>
      <c r="N10" s="17" t="s">
        <v>16</v>
      </c>
      <c r="O10" s="17" t="s">
        <v>16</v>
      </c>
      <c r="P10" s="18">
        <f t="shared" si="1"/>
        <v>1296701</v>
      </c>
      <c r="Q10" s="17">
        <v>1456998</v>
      </c>
      <c r="R10" s="17">
        <v>1357994</v>
      </c>
      <c r="S10" s="17">
        <f t="shared" si="0"/>
        <v>1296701</v>
      </c>
      <c r="T10" s="18">
        <f t="shared" si="2"/>
        <v>61293</v>
      </c>
      <c r="U10" s="17">
        <v>40328</v>
      </c>
      <c r="W10" s="4"/>
    </row>
    <row r="11" spans="1:23" s="6" customFormat="1" ht="12">
      <c r="A11" s="8" t="s">
        <v>21</v>
      </c>
      <c r="B11" s="17">
        <v>647775</v>
      </c>
      <c r="C11" s="17">
        <v>1255120</v>
      </c>
      <c r="D11" s="17">
        <v>277448</v>
      </c>
      <c r="E11" s="17">
        <v>96337</v>
      </c>
      <c r="F11" s="17">
        <v>144408</v>
      </c>
      <c r="G11" s="17">
        <v>51756</v>
      </c>
      <c r="H11" s="17">
        <v>78564</v>
      </c>
      <c r="I11" s="17" t="s">
        <v>16</v>
      </c>
      <c r="J11" s="17">
        <v>4490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8">
        <f t="shared" si="1"/>
        <v>2555898</v>
      </c>
      <c r="Q11" s="17">
        <v>2738508</v>
      </c>
      <c r="R11" s="17">
        <v>2642531</v>
      </c>
      <c r="S11" s="17">
        <f t="shared" si="0"/>
        <v>2555898</v>
      </c>
      <c r="T11" s="18">
        <f t="shared" si="2"/>
        <v>86633</v>
      </c>
      <c r="U11" s="17">
        <v>60797</v>
      </c>
      <c r="W11" s="4"/>
    </row>
    <row r="12" spans="1:23" s="6" customFormat="1" ht="12">
      <c r="A12" s="8" t="s">
        <v>22</v>
      </c>
      <c r="B12" s="17">
        <v>701799</v>
      </c>
      <c r="C12" s="17">
        <v>1173823</v>
      </c>
      <c r="D12" s="17">
        <v>269675</v>
      </c>
      <c r="E12" s="17">
        <v>109044</v>
      </c>
      <c r="F12" s="17">
        <v>98204</v>
      </c>
      <c r="G12" s="17">
        <v>31669</v>
      </c>
      <c r="H12" s="17">
        <v>68510</v>
      </c>
      <c r="I12" s="17" t="s">
        <v>16</v>
      </c>
      <c r="J12" s="17">
        <v>39986</v>
      </c>
      <c r="K12" s="17" t="s">
        <v>16</v>
      </c>
      <c r="L12" s="17">
        <v>9297</v>
      </c>
      <c r="M12" s="17" t="s">
        <v>16</v>
      </c>
      <c r="N12" s="17" t="s">
        <v>16</v>
      </c>
      <c r="O12" s="17">
        <v>351</v>
      </c>
      <c r="P12" s="18">
        <f t="shared" si="1"/>
        <v>2502358</v>
      </c>
      <c r="Q12" s="17">
        <v>2718607</v>
      </c>
      <c r="R12" s="17">
        <v>2601730</v>
      </c>
      <c r="S12" s="17">
        <f t="shared" si="0"/>
        <v>2502358</v>
      </c>
      <c r="T12" s="18">
        <f t="shared" si="2"/>
        <v>99372</v>
      </c>
      <c r="U12" s="17">
        <v>72081</v>
      </c>
      <c r="W12" s="4"/>
    </row>
    <row r="13" spans="1:36" s="6" customFormat="1" ht="12">
      <c r="A13" s="8" t="s">
        <v>23</v>
      </c>
      <c r="B13" s="17">
        <v>147790</v>
      </c>
      <c r="C13" s="17">
        <v>261087</v>
      </c>
      <c r="D13" s="17">
        <v>79702</v>
      </c>
      <c r="E13" s="17">
        <v>32844</v>
      </c>
      <c r="F13" s="17">
        <v>14087</v>
      </c>
      <c r="G13" s="18">
        <v>5274</v>
      </c>
      <c r="H13" s="17">
        <v>14555</v>
      </c>
      <c r="I13" s="17" t="s">
        <v>16</v>
      </c>
      <c r="J13" s="19" t="s">
        <v>16</v>
      </c>
      <c r="K13" s="17" t="s">
        <v>16</v>
      </c>
      <c r="L13" s="17" t="s">
        <v>16</v>
      </c>
      <c r="M13" s="17" t="s">
        <v>16</v>
      </c>
      <c r="N13" s="17" t="s">
        <v>16</v>
      </c>
      <c r="O13" s="17" t="s">
        <v>16</v>
      </c>
      <c r="P13" s="18">
        <f t="shared" si="1"/>
        <v>555339</v>
      </c>
      <c r="Q13" s="17">
        <v>607372</v>
      </c>
      <c r="R13" s="17">
        <v>576642</v>
      </c>
      <c r="S13" s="17">
        <f t="shared" si="0"/>
        <v>555339</v>
      </c>
      <c r="T13" s="18">
        <f t="shared" si="2"/>
        <v>21303</v>
      </c>
      <c r="U13" s="17">
        <v>14664</v>
      </c>
      <c r="V13" s="5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23" s="6" customFormat="1" ht="12">
      <c r="A14" s="8" t="s">
        <v>24</v>
      </c>
      <c r="B14" s="17">
        <v>330057</v>
      </c>
      <c r="C14" s="17">
        <v>362907</v>
      </c>
      <c r="D14" s="17">
        <v>100025</v>
      </c>
      <c r="E14" s="17">
        <v>45235</v>
      </c>
      <c r="F14" s="17">
        <v>53596</v>
      </c>
      <c r="G14" s="17">
        <v>14682</v>
      </c>
      <c r="H14" s="17">
        <v>36242</v>
      </c>
      <c r="I14" s="17" t="s">
        <v>16</v>
      </c>
      <c r="J14" s="19" t="s">
        <v>16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8">
        <f t="shared" si="1"/>
        <v>942744</v>
      </c>
      <c r="Q14" s="17">
        <v>1042255</v>
      </c>
      <c r="R14" s="17">
        <v>987228</v>
      </c>
      <c r="S14" s="17">
        <f t="shared" si="0"/>
        <v>942744</v>
      </c>
      <c r="T14" s="18">
        <f t="shared" si="2"/>
        <v>44484</v>
      </c>
      <c r="U14" s="17">
        <v>31805</v>
      </c>
      <c r="W14" s="4"/>
    </row>
    <row r="15" spans="1:23" s="6" customFormat="1" ht="12">
      <c r="A15" s="8" t="s">
        <v>25</v>
      </c>
      <c r="B15" s="17">
        <v>218192</v>
      </c>
      <c r="C15" s="17">
        <v>165372</v>
      </c>
      <c r="D15" s="17">
        <v>75717</v>
      </c>
      <c r="E15" s="17">
        <v>60809</v>
      </c>
      <c r="F15" s="17">
        <v>52233</v>
      </c>
      <c r="G15" s="17">
        <v>8803</v>
      </c>
      <c r="H15" s="17">
        <v>29305</v>
      </c>
      <c r="I15" s="17" t="s">
        <v>16</v>
      </c>
      <c r="J15" s="19" t="s">
        <v>16</v>
      </c>
      <c r="K15" s="17" t="s">
        <v>16</v>
      </c>
      <c r="L15" s="17" t="s">
        <v>16</v>
      </c>
      <c r="M15" s="17" t="s">
        <v>16</v>
      </c>
      <c r="N15" s="17" t="s">
        <v>16</v>
      </c>
      <c r="O15" s="17">
        <v>3332</v>
      </c>
      <c r="P15" s="18">
        <f t="shared" si="1"/>
        <v>613763</v>
      </c>
      <c r="Q15" s="17">
        <v>718118</v>
      </c>
      <c r="R15" s="17">
        <v>652420</v>
      </c>
      <c r="S15" s="17">
        <f t="shared" si="0"/>
        <v>613763</v>
      </c>
      <c r="T15" s="18">
        <f t="shared" si="2"/>
        <v>38657</v>
      </c>
      <c r="U15" s="17">
        <v>26088</v>
      </c>
      <c r="W15" s="4"/>
    </row>
    <row r="16" spans="1:23" s="6" customFormat="1" ht="12">
      <c r="A16" s="8" t="s">
        <v>26</v>
      </c>
      <c r="B16" s="17">
        <v>295290</v>
      </c>
      <c r="C16" s="17">
        <v>236381</v>
      </c>
      <c r="D16" s="17">
        <v>80676</v>
      </c>
      <c r="E16" s="17">
        <v>53777</v>
      </c>
      <c r="F16" s="17">
        <v>42857</v>
      </c>
      <c r="G16" s="17">
        <v>12513</v>
      </c>
      <c r="H16" s="17">
        <v>21414</v>
      </c>
      <c r="I16" s="17" t="s">
        <v>16</v>
      </c>
      <c r="J16" s="19" t="s">
        <v>16</v>
      </c>
      <c r="K16" s="17" t="s">
        <v>16</v>
      </c>
      <c r="L16" s="17">
        <v>1592</v>
      </c>
      <c r="M16" s="17">
        <v>1601</v>
      </c>
      <c r="N16" s="17" t="s">
        <v>16</v>
      </c>
      <c r="O16" s="17">
        <v>4236</v>
      </c>
      <c r="P16" s="18">
        <f t="shared" si="1"/>
        <v>750337</v>
      </c>
      <c r="Q16" s="17">
        <v>904565</v>
      </c>
      <c r="R16" s="17">
        <v>793037</v>
      </c>
      <c r="S16" s="17">
        <f t="shared" si="0"/>
        <v>750337</v>
      </c>
      <c r="T16" s="18">
        <f t="shared" si="2"/>
        <v>42700</v>
      </c>
      <c r="U16" s="17">
        <v>27154</v>
      </c>
      <c r="W16" s="4"/>
    </row>
    <row r="17" spans="1:23" s="6" customFormat="1" ht="12">
      <c r="A17" s="13" t="s">
        <v>33</v>
      </c>
      <c r="B17" s="17">
        <v>81338</v>
      </c>
      <c r="C17" s="17">
        <v>40143</v>
      </c>
      <c r="D17" s="17">
        <v>24158</v>
      </c>
      <c r="E17" s="17">
        <v>13084</v>
      </c>
      <c r="F17" s="17">
        <v>12472</v>
      </c>
      <c r="G17" s="18">
        <v>10443</v>
      </c>
      <c r="H17" s="17">
        <v>8660</v>
      </c>
      <c r="I17" s="17">
        <v>1787</v>
      </c>
      <c r="J17" s="19" t="s">
        <v>16</v>
      </c>
      <c r="K17" s="17" t="s">
        <v>16</v>
      </c>
      <c r="L17" s="17" t="s">
        <v>16</v>
      </c>
      <c r="M17" s="17" t="s">
        <v>16</v>
      </c>
      <c r="N17" s="17" t="s">
        <v>16</v>
      </c>
      <c r="O17" s="17">
        <v>2500</v>
      </c>
      <c r="P17" s="18">
        <f t="shared" si="1"/>
        <v>194585</v>
      </c>
      <c r="Q17" s="17">
        <v>248458</v>
      </c>
      <c r="R17" s="17">
        <v>209391</v>
      </c>
      <c r="S17" s="17">
        <f t="shared" si="0"/>
        <v>194585</v>
      </c>
      <c r="T17" s="18">
        <f t="shared" si="2"/>
        <v>14806</v>
      </c>
      <c r="U17" s="17">
        <v>9416</v>
      </c>
      <c r="W17" s="1"/>
    </row>
    <row r="18" spans="1:23" s="6" customFormat="1" ht="12">
      <c r="A18" s="8" t="s">
        <v>27</v>
      </c>
      <c r="B18" s="17">
        <v>833335</v>
      </c>
      <c r="C18" s="17">
        <v>782421</v>
      </c>
      <c r="D18" s="17">
        <v>300339</v>
      </c>
      <c r="E18" s="17">
        <v>363170</v>
      </c>
      <c r="F18" s="17">
        <v>175950</v>
      </c>
      <c r="G18" s="17">
        <v>72419</v>
      </c>
      <c r="H18" s="17">
        <v>107033</v>
      </c>
      <c r="I18" s="17" t="s">
        <v>16</v>
      </c>
      <c r="J18" s="19" t="s">
        <v>16</v>
      </c>
      <c r="K18" s="17" t="s">
        <v>16</v>
      </c>
      <c r="L18" s="17" t="s">
        <v>16</v>
      </c>
      <c r="M18" s="17" t="s">
        <v>16</v>
      </c>
      <c r="N18" s="17" t="s">
        <v>16</v>
      </c>
      <c r="O18" s="17">
        <v>16622</v>
      </c>
      <c r="P18" s="18">
        <f t="shared" si="1"/>
        <v>2651289</v>
      </c>
      <c r="Q18" s="17">
        <v>3173731</v>
      </c>
      <c r="R18" s="17">
        <v>2798090</v>
      </c>
      <c r="S18" s="17">
        <f t="shared" si="0"/>
        <v>2651289</v>
      </c>
      <c r="T18" s="18">
        <f t="shared" si="2"/>
        <v>146801</v>
      </c>
      <c r="U18" s="17">
        <v>99248</v>
      </c>
      <c r="W18" s="1"/>
    </row>
    <row r="19" spans="1:23" s="6" customFormat="1" ht="12">
      <c r="A19" s="8" t="s">
        <v>28</v>
      </c>
      <c r="B19" s="17">
        <v>628004</v>
      </c>
      <c r="C19" s="17">
        <v>485968</v>
      </c>
      <c r="D19" s="17">
        <v>231183</v>
      </c>
      <c r="E19" s="17">
        <v>198810</v>
      </c>
      <c r="F19" s="17">
        <v>84779</v>
      </c>
      <c r="G19" s="17">
        <v>37327</v>
      </c>
      <c r="H19" s="17">
        <v>48281</v>
      </c>
      <c r="I19" s="17" t="s">
        <v>16</v>
      </c>
      <c r="J19" s="19" t="s">
        <v>16</v>
      </c>
      <c r="K19" s="17" t="s">
        <v>16</v>
      </c>
      <c r="L19" s="17">
        <v>13483</v>
      </c>
      <c r="M19" s="17">
        <v>1990</v>
      </c>
      <c r="N19" s="17" t="s">
        <v>16</v>
      </c>
      <c r="O19" s="17">
        <v>7823</v>
      </c>
      <c r="P19" s="18">
        <f t="shared" si="1"/>
        <v>1737648</v>
      </c>
      <c r="Q19" s="17">
        <v>2048198</v>
      </c>
      <c r="R19" s="17">
        <v>1839074</v>
      </c>
      <c r="S19" s="17">
        <f t="shared" si="0"/>
        <v>1737648</v>
      </c>
      <c r="T19" s="18">
        <f t="shared" si="2"/>
        <v>101426</v>
      </c>
      <c r="U19" s="17">
        <v>66518</v>
      </c>
      <c r="W19" s="1"/>
    </row>
    <row r="20" spans="1:23" s="6" customFormat="1" ht="12">
      <c r="A20" s="8" t="s">
        <v>29</v>
      </c>
      <c r="B20" s="17">
        <v>130786</v>
      </c>
      <c r="C20" s="17">
        <v>97241</v>
      </c>
      <c r="D20" s="17">
        <v>47073</v>
      </c>
      <c r="E20" s="17">
        <v>22533</v>
      </c>
      <c r="F20" s="17">
        <v>26487</v>
      </c>
      <c r="G20" s="17">
        <v>7689</v>
      </c>
      <c r="H20" s="17">
        <v>4813</v>
      </c>
      <c r="I20" s="17" t="s">
        <v>16</v>
      </c>
      <c r="J20" s="17" t="s">
        <v>16</v>
      </c>
      <c r="K20" s="17" t="s">
        <v>16</v>
      </c>
      <c r="L20" s="17">
        <v>2926</v>
      </c>
      <c r="M20" s="17" t="s">
        <v>16</v>
      </c>
      <c r="N20" s="17" t="s">
        <v>16</v>
      </c>
      <c r="O20" s="17" t="s">
        <v>16</v>
      </c>
      <c r="P20" s="18">
        <f t="shared" si="1"/>
        <v>339548</v>
      </c>
      <c r="Q20" s="17">
        <v>421148</v>
      </c>
      <c r="R20" s="17">
        <v>368088</v>
      </c>
      <c r="S20" s="17">
        <f t="shared" si="0"/>
        <v>339548</v>
      </c>
      <c r="T20" s="18">
        <f t="shared" si="2"/>
        <v>28540</v>
      </c>
      <c r="U20" s="17">
        <v>14503</v>
      </c>
      <c r="W20" s="1"/>
    </row>
    <row r="21" spans="1:23" s="6" customFormat="1" ht="12">
      <c r="A21" s="8" t="s">
        <v>30</v>
      </c>
      <c r="B21" s="17">
        <v>374734</v>
      </c>
      <c r="C21" s="17">
        <v>297601</v>
      </c>
      <c r="D21" s="17">
        <v>167212</v>
      </c>
      <c r="E21" s="17">
        <v>107620</v>
      </c>
      <c r="F21" s="17">
        <v>52694</v>
      </c>
      <c r="G21" s="17">
        <v>14284</v>
      </c>
      <c r="H21" s="17">
        <v>33324</v>
      </c>
      <c r="I21" s="17" t="s">
        <v>16</v>
      </c>
      <c r="J21" s="17">
        <v>12938</v>
      </c>
      <c r="K21" s="17" t="s">
        <v>16</v>
      </c>
      <c r="L21" s="17" t="s">
        <v>16</v>
      </c>
      <c r="M21" s="17" t="s">
        <v>16</v>
      </c>
      <c r="N21" s="17" t="s">
        <v>16</v>
      </c>
      <c r="O21" s="17" t="s">
        <v>16</v>
      </c>
      <c r="P21" s="18">
        <f t="shared" si="1"/>
        <v>1060407</v>
      </c>
      <c r="Q21" s="17">
        <v>1367163</v>
      </c>
      <c r="R21" s="17">
        <v>1135649</v>
      </c>
      <c r="S21" s="17">
        <f t="shared" si="0"/>
        <v>1060407</v>
      </c>
      <c r="T21" s="18">
        <f t="shared" si="2"/>
        <v>75242</v>
      </c>
      <c r="U21" s="17">
        <v>49574</v>
      </c>
      <c r="W21" s="1"/>
    </row>
    <row r="22" spans="1:23" s="6" customFormat="1" ht="12">
      <c r="A22" s="8" t="s">
        <v>31</v>
      </c>
      <c r="B22" s="18">
        <v>1045368</v>
      </c>
      <c r="C22" s="18">
        <v>619431</v>
      </c>
      <c r="D22" s="18">
        <v>336841</v>
      </c>
      <c r="E22" s="18">
        <v>308702</v>
      </c>
      <c r="F22" s="18">
        <v>151193</v>
      </c>
      <c r="G22" s="18">
        <v>84388</v>
      </c>
      <c r="H22" s="18">
        <v>135477</v>
      </c>
      <c r="I22" s="17" t="s">
        <v>16</v>
      </c>
      <c r="J22" s="17" t="s">
        <v>16</v>
      </c>
      <c r="K22" s="17" t="s">
        <v>16</v>
      </c>
      <c r="L22" s="17">
        <v>5948</v>
      </c>
      <c r="M22" s="17">
        <v>2969</v>
      </c>
      <c r="N22" s="17" t="s">
        <v>16</v>
      </c>
      <c r="O22" s="17">
        <v>12713</v>
      </c>
      <c r="P22" s="18">
        <f t="shared" si="1"/>
        <v>2703030</v>
      </c>
      <c r="Q22" s="17">
        <v>3387854</v>
      </c>
      <c r="R22" s="17">
        <v>2839380</v>
      </c>
      <c r="S22" s="17">
        <f t="shared" si="0"/>
        <v>2703030</v>
      </c>
      <c r="T22" s="18">
        <f t="shared" si="2"/>
        <v>136350</v>
      </c>
      <c r="U22" s="18">
        <v>58275</v>
      </c>
      <c r="W22" s="1"/>
    </row>
    <row r="23" spans="1:23" s="6" customFormat="1" ht="12">
      <c r="A23" s="8" t="s">
        <v>32</v>
      </c>
      <c r="B23" s="17">
        <v>289139</v>
      </c>
      <c r="C23" s="18">
        <v>282861</v>
      </c>
      <c r="D23" s="18">
        <v>106081</v>
      </c>
      <c r="E23" s="18">
        <v>71975</v>
      </c>
      <c r="F23" s="18">
        <v>45055</v>
      </c>
      <c r="G23" s="18">
        <v>22513</v>
      </c>
      <c r="H23" s="18">
        <v>23864</v>
      </c>
      <c r="I23" s="17" t="s">
        <v>16</v>
      </c>
      <c r="J23" s="17" t="s">
        <v>16</v>
      </c>
      <c r="K23" s="17">
        <v>22227</v>
      </c>
      <c r="L23" s="17">
        <v>6466</v>
      </c>
      <c r="M23" s="17" t="s">
        <v>16</v>
      </c>
      <c r="N23" s="17" t="s">
        <v>16</v>
      </c>
      <c r="O23" s="17" t="s">
        <v>16</v>
      </c>
      <c r="P23" s="18">
        <f t="shared" si="1"/>
        <v>870181</v>
      </c>
      <c r="Q23" s="17">
        <v>1030784</v>
      </c>
      <c r="R23" s="17">
        <v>909691</v>
      </c>
      <c r="S23" s="17">
        <f t="shared" si="0"/>
        <v>870181</v>
      </c>
      <c r="T23" s="18">
        <f t="shared" si="2"/>
        <v>39510</v>
      </c>
      <c r="U23" s="18">
        <v>21578</v>
      </c>
      <c r="W23" s="1"/>
    </row>
    <row r="24" spans="1:23" s="6" customFormat="1" ht="12">
      <c r="A24" s="9" t="s">
        <v>13</v>
      </c>
      <c r="B24" s="20">
        <f>SUM(B6:B23)</f>
        <v>10709175</v>
      </c>
      <c r="C24" s="20">
        <f>SUM(C6:C23)</f>
        <v>10090897</v>
      </c>
      <c r="D24" s="20">
        <f>SUM(D6:D23)</f>
        <v>3928985</v>
      </c>
      <c r="E24" s="20">
        <f>SUM(E6:E23)</f>
        <v>2093252</v>
      </c>
      <c r="F24" s="20">
        <f>SUM(F6:F23)</f>
        <v>1797716</v>
      </c>
      <c r="G24" s="21">
        <f aca="true" t="shared" si="3" ref="G24:Q24">SUM(G6:G23)</f>
        <v>846335</v>
      </c>
      <c r="H24" s="21">
        <f t="shared" si="3"/>
        <v>1049855</v>
      </c>
      <c r="I24" s="21">
        <f t="shared" si="3"/>
        <v>78686</v>
      </c>
      <c r="J24" s="21">
        <f t="shared" si="3"/>
        <v>57414</v>
      </c>
      <c r="K24" s="21">
        <f t="shared" si="3"/>
        <v>22227</v>
      </c>
      <c r="L24" s="21">
        <f t="shared" si="3"/>
        <v>79714</v>
      </c>
      <c r="M24" s="21">
        <f t="shared" si="3"/>
        <v>10250</v>
      </c>
      <c r="N24" s="21">
        <f t="shared" si="3"/>
        <v>12938</v>
      </c>
      <c r="O24" s="21">
        <f t="shared" si="3"/>
        <v>64000</v>
      </c>
      <c r="P24" s="21">
        <f t="shared" si="3"/>
        <v>30841444</v>
      </c>
      <c r="Q24" s="21">
        <f t="shared" si="3"/>
        <v>35249272</v>
      </c>
      <c r="R24" s="21">
        <f>SUM(R6:R23)</f>
        <v>32350072</v>
      </c>
      <c r="S24" s="21">
        <f t="shared" si="0"/>
        <v>30841444</v>
      </c>
      <c r="T24" s="20">
        <f>R24-S24</f>
        <v>1508628</v>
      </c>
      <c r="U24" s="21">
        <f>SUM(U6:U23)</f>
        <v>1021610</v>
      </c>
      <c r="W24" s="1"/>
    </row>
    <row r="25" spans="1:21" ht="1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</row>
    <row r="27" ht="12">
      <c r="A27" s="3" t="s">
        <v>43</v>
      </c>
    </row>
    <row r="28" spans="1:21" ht="27" customHeight="1">
      <c r="A28" s="15"/>
      <c r="B28" s="16" t="s">
        <v>0</v>
      </c>
      <c r="C28" s="15" t="s">
        <v>1</v>
      </c>
      <c r="D28" s="15" t="s">
        <v>2</v>
      </c>
      <c r="E28" s="15" t="s">
        <v>3</v>
      </c>
      <c r="F28" s="15" t="s">
        <v>4</v>
      </c>
      <c r="G28" s="15" t="s">
        <v>5</v>
      </c>
      <c r="H28" s="15" t="s">
        <v>6</v>
      </c>
      <c r="I28" s="15" t="s">
        <v>42</v>
      </c>
      <c r="J28" s="15" t="s">
        <v>7</v>
      </c>
      <c r="K28" s="15" t="s">
        <v>8</v>
      </c>
      <c r="L28" s="15" t="s">
        <v>9</v>
      </c>
      <c r="M28" s="15" t="s">
        <v>10</v>
      </c>
      <c r="N28" s="15" t="s">
        <v>11</v>
      </c>
      <c r="O28" s="15" t="s">
        <v>12</v>
      </c>
      <c r="P28" s="15" t="s">
        <v>13</v>
      </c>
      <c r="Q28" s="16" t="s">
        <v>35</v>
      </c>
      <c r="R28" s="16" t="s">
        <v>37</v>
      </c>
      <c r="S28" s="16" t="s">
        <v>38</v>
      </c>
      <c r="T28" s="16" t="s">
        <v>14</v>
      </c>
      <c r="U28" s="16" t="s">
        <v>39</v>
      </c>
    </row>
    <row r="29" spans="1:21" ht="12">
      <c r="A29" s="8" t="s">
        <v>15</v>
      </c>
      <c r="B29" s="22">
        <f aca="true" t="shared" si="4" ref="B29:H37">B6/$P6*100</f>
        <v>31.124570670536134</v>
      </c>
      <c r="C29" s="22">
        <f t="shared" si="4"/>
        <v>34.02617752940057</v>
      </c>
      <c r="D29" s="22">
        <f t="shared" si="4"/>
        <v>12.942572851393136</v>
      </c>
      <c r="E29" s="22">
        <f t="shared" si="4"/>
        <v>4.346465789822953</v>
      </c>
      <c r="F29" s="22">
        <f t="shared" si="4"/>
        <v>7.62710441009333</v>
      </c>
      <c r="G29" s="22">
        <f t="shared" si="4"/>
        <v>5.33489921193405</v>
      </c>
      <c r="H29" s="22">
        <f t="shared" si="4"/>
        <v>3.866855090252636</v>
      </c>
      <c r="I29" s="22" t="s">
        <v>16</v>
      </c>
      <c r="J29" s="22" t="s">
        <v>16</v>
      </c>
      <c r="K29" s="22" t="s">
        <v>16</v>
      </c>
      <c r="L29" s="22">
        <f>L6/$P6*100</f>
        <v>0.7313544465671921</v>
      </c>
      <c r="M29" s="22" t="s">
        <v>16</v>
      </c>
      <c r="N29" s="22" t="s">
        <v>16</v>
      </c>
      <c r="O29" s="22" t="s">
        <v>16</v>
      </c>
      <c r="P29" s="22">
        <f aca="true" t="shared" si="5" ref="P29:P36">P6/$P6*100</f>
        <v>100</v>
      </c>
      <c r="Q29" s="22"/>
      <c r="R29" s="22">
        <f aca="true" t="shared" si="6" ref="R29:R45">R6/Q6*100</f>
        <v>93.8323678472749</v>
      </c>
      <c r="S29" s="22">
        <f aca="true" t="shared" si="7" ref="S29:U44">S6/R6*100</f>
        <v>94.27636158603264</v>
      </c>
      <c r="T29" s="22">
        <f>T6/R6*100</f>
        <v>5.723638413967361</v>
      </c>
      <c r="U29" s="22">
        <f t="shared" si="7"/>
        <v>75.95486723263446</v>
      </c>
    </row>
    <row r="30" spans="1:21" ht="12">
      <c r="A30" s="8" t="s">
        <v>17</v>
      </c>
      <c r="B30" s="22">
        <f t="shared" si="4"/>
        <v>37.5249786847325</v>
      </c>
      <c r="C30" s="22">
        <f t="shared" si="4"/>
        <v>30.156955023030097</v>
      </c>
      <c r="D30" s="22">
        <f t="shared" si="4"/>
        <v>14.461729901652262</v>
      </c>
      <c r="E30" s="22">
        <f t="shared" si="4"/>
        <v>4.62449834744311</v>
      </c>
      <c r="F30" s="22">
        <f t="shared" si="4"/>
        <v>5.293836552274423</v>
      </c>
      <c r="G30" s="22">
        <f t="shared" si="4"/>
        <v>3.0218526302873783</v>
      </c>
      <c r="H30" s="22">
        <f t="shared" si="4"/>
        <v>3.2204255514158993</v>
      </c>
      <c r="I30" s="22">
        <f>I7/$P7*100</f>
        <v>1.4209993543515853</v>
      </c>
      <c r="J30" s="22" t="s">
        <v>16</v>
      </c>
      <c r="K30" s="22" t="s">
        <v>16</v>
      </c>
      <c r="L30" s="22">
        <f>L7/$P7*100</f>
        <v>0.20653727335319924</v>
      </c>
      <c r="M30" s="22">
        <f>M7/$P7*100</f>
        <v>0.06818668145954238</v>
      </c>
      <c r="N30" s="22" t="s">
        <v>16</v>
      </c>
      <c r="O30" s="22" t="s">
        <v>16</v>
      </c>
      <c r="P30" s="22">
        <f t="shared" si="5"/>
        <v>100</v>
      </c>
      <c r="Q30" s="22"/>
      <c r="R30" s="22">
        <f t="shared" si="6"/>
        <v>94.91670274537982</v>
      </c>
      <c r="S30" s="22">
        <f t="shared" si="7"/>
        <v>95.89763809527186</v>
      </c>
      <c r="T30" s="22">
        <f aca="true" t="shared" si="8" ref="T30:T45">T7/R7*100</f>
        <v>4.102361904728151</v>
      </c>
      <c r="U30" s="22">
        <f t="shared" si="7"/>
        <v>75.63768623029706</v>
      </c>
    </row>
    <row r="31" spans="1:21" ht="12">
      <c r="A31" s="8" t="s">
        <v>18</v>
      </c>
      <c r="B31" s="22">
        <f t="shared" si="4"/>
        <v>47.20307349952537</v>
      </c>
      <c r="C31" s="22">
        <f t="shared" si="4"/>
        <v>23.53166148416076</v>
      </c>
      <c r="D31" s="22">
        <f t="shared" si="4"/>
        <v>13.321052445128215</v>
      </c>
      <c r="E31" s="22">
        <f t="shared" si="4"/>
        <v>3.9318483001838516</v>
      </c>
      <c r="F31" s="22">
        <f t="shared" si="4"/>
        <v>6.770381852240383</v>
      </c>
      <c r="G31" s="22">
        <f t="shared" si="4"/>
        <v>2.527655495058846</v>
      </c>
      <c r="H31" s="22">
        <f t="shared" si="4"/>
        <v>2.714326923702572</v>
      </c>
      <c r="I31" s="22" t="s">
        <v>16</v>
      </c>
      <c r="J31" s="22" t="s">
        <v>16</v>
      </c>
      <c r="K31" s="22" t="s">
        <v>16</v>
      </c>
      <c r="L31" s="22" t="s">
        <v>16</v>
      </c>
      <c r="M31" s="22" t="s">
        <v>16</v>
      </c>
      <c r="N31" s="22" t="s">
        <v>16</v>
      </c>
      <c r="O31" s="22" t="s">
        <v>16</v>
      </c>
      <c r="P31" s="22">
        <f t="shared" si="5"/>
        <v>100</v>
      </c>
      <c r="Q31" s="22"/>
      <c r="R31" s="22">
        <f t="shared" si="6"/>
        <v>95.01598261260074</v>
      </c>
      <c r="S31" s="22">
        <f t="shared" si="7"/>
        <v>95.71702705265001</v>
      </c>
      <c r="T31" s="22">
        <f t="shared" si="8"/>
        <v>4.282972947349991</v>
      </c>
      <c r="U31" s="22">
        <f t="shared" si="7"/>
        <v>76.20451754669423</v>
      </c>
    </row>
    <row r="32" spans="1:21" ht="12">
      <c r="A32" s="8" t="s">
        <v>19</v>
      </c>
      <c r="B32" s="22">
        <f t="shared" si="4"/>
        <v>37.76914124443434</v>
      </c>
      <c r="C32" s="22">
        <f t="shared" si="4"/>
        <v>24.840164880693557</v>
      </c>
      <c r="D32" s="22">
        <f t="shared" si="4"/>
        <v>13.315041905808917</v>
      </c>
      <c r="E32" s="22">
        <f t="shared" si="4"/>
        <v>6.598626619301168</v>
      </c>
      <c r="F32" s="22">
        <f t="shared" si="4"/>
        <v>7.826910432559835</v>
      </c>
      <c r="G32" s="22">
        <f t="shared" si="4"/>
        <v>2.699294322820646</v>
      </c>
      <c r="H32" s="22">
        <f t="shared" si="4"/>
        <v>3.0201951892998666</v>
      </c>
      <c r="I32" s="22" t="s">
        <v>16</v>
      </c>
      <c r="J32" s="22" t="s">
        <v>16</v>
      </c>
      <c r="K32" s="22" t="s">
        <v>16</v>
      </c>
      <c r="L32" s="22">
        <f>L9/$P9*100</f>
        <v>0.4894382828404767</v>
      </c>
      <c r="M32" s="22" t="s">
        <v>16</v>
      </c>
      <c r="N32" s="22">
        <f>N9/$P9*100</f>
        <v>1.5163679366355571</v>
      </c>
      <c r="O32" s="22">
        <f>O9/$P9*100</f>
        <v>1.9248191856056391</v>
      </c>
      <c r="P32" s="22">
        <f t="shared" si="5"/>
        <v>100</v>
      </c>
      <c r="Q32" s="22"/>
      <c r="R32" s="22">
        <f t="shared" si="6"/>
        <v>91.628708197373</v>
      </c>
      <c r="S32" s="22">
        <f t="shared" si="7"/>
        <v>96.39805039859722</v>
      </c>
      <c r="T32" s="22">
        <f t="shared" si="8"/>
        <v>3.6019496014027728</v>
      </c>
      <c r="U32" s="22">
        <f t="shared" si="7"/>
        <v>63.14419246573194</v>
      </c>
    </row>
    <row r="33" spans="1:21" ht="12">
      <c r="A33" s="8" t="s">
        <v>20</v>
      </c>
      <c r="B33" s="22">
        <f t="shared" si="4"/>
        <v>29.43832078482241</v>
      </c>
      <c r="C33" s="22">
        <f t="shared" si="4"/>
        <v>38.75010507433865</v>
      </c>
      <c r="D33" s="22">
        <f t="shared" si="4"/>
        <v>13.506274769588364</v>
      </c>
      <c r="E33" s="22">
        <f t="shared" si="4"/>
        <v>4.781749994794483</v>
      </c>
      <c r="F33" s="22">
        <f t="shared" si="4"/>
        <v>5.518157231312385</v>
      </c>
      <c r="G33" s="22">
        <f t="shared" si="4"/>
        <v>4.172048914900197</v>
      </c>
      <c r="H33" s="22">
        <f t="shared" si="4"/>
        <v>3.645019167872933</v>
      </c>
      <c r="I33" s="22" t="s">
        <v>16</v>
      </c>
      <c r="J33" s="22" t="s">
        <v>16</v>
      </c>
      <c r="K33" s="22" t="s">
        <v>16</v>
      </c>
      <c r="L33" s="22">
        <f>L10/$P10*100</f>
        <v>0.18832406237058505</v>
      </c>
      <c r="M33" s="22" t="s">
        <v>16</v>
      </c>
      <c r="N33" s="22" t="s">
        <v>16</v>
      </c>
      <c r="O33" s="22" t="s">
        <v>16</v>
      </c>
      <c r="P33" s="22">
        <f t="shared" si="5"/>
        <v>100</v>
      </c>
      <c r="Q33" s="22"/>
      <c r="R33" s="22">
        <f t="shared" si="6"/>
        <v>93.20493233346923</v>
      </c>
      <c r="S33" s="22">
        <f t="shared" si="7"/>
        <v>95.48650435863487</v>
      </c>
      <c r="T33" s="22">
        <f t="shared" si="8"/>
        <v>4.5134956413651315</v>
      </c>
      <c r="U33" s="22">
        <f t="shared" si="7"/>
        <v>65.79544156755257</v>
      </c>
    </row>
    <row r="34" spans="1:21" ht="12">
      <c r="A34" s="8" t="s">
        <v>21</v>
      </c>
      <c r="B34" s="22">
        <f t="shared" si="4"/>
        <v>25.344321252256545</v>
      </c>
      <c r="C34" s="22">
        <f t="shared" si="4"/>
        <v>49.10681099167494</v>
      </c>
      <c r="D34" s="22">
        <f t="shared" si="4"/>
        <v>10.855206271924779</v>
      </c>
      <c r="E34" s="22">
        <f t="shared" si="4"/>
        <v>3.769203622366777</v>
      </c>
      <c r="F34" s="22">
        <f t="shared" si="4"/>
        <v>5.649990727329494</v>
      </c>
      <c r="G34" s="22">
        <f t="shared" si="4"/>
        <v>2.0249634375080694</v>
      </c>
      <c r="H34" s="22">
        <f t="shared" si="4"/>
        <v>3.0738315848285023</v>
      </c>
      <c r="I34" s="22" t="s">
        <v>16</v>
      </c>
      <c r="J34" s="22">
        <f>J11/$P11*100</f>
        <v>0.1756721121108902</v>
      </c>
      <c r="K34" s="22" t="s">
        <v>16</v>
      </c>
      <c r="L34" s="22" t="s">
        <v>16</v>
      </c>
      <c r="M34" s="22" t="s">
        <v>16</v>
      </c>
      <c r="N34" s="22" t="s">
        <v>16</v>
      </c>
      <c r="O34" s="22" t="s">
        <v>16</v>
      </c>
      <c r="P34" s="22">
        <f t="shared" si="5"/>
        <v>100</v>
      </c>
      <c r="Q34" s="22"/>
      <c r="R34" s="22">
        <f t="shared" si="6"/>
        <v>96.49528137219245</v>
      </c>
      <c r="S34" s="22">
        <f t="shared" si="7"/>
        <v>96.72159002108206</v>
      </c>
      <c r="T34" s="22">
        <f t="shared" si="8"/>
        <v>3.2784099789179386</v>
      </c>
      <c r="U34" s="22">
        <f t="shared" si="7"/>
        <v>70.17764593168884</v>
      </c>
    </row>
    <row r="35" spans="1:21" ht="12">
      <c r="A35" s="8" t="s">
        <v>22</v>
      </c>
      <c r="B35" s="22">
        <f t="shared" si="4"/>
        <v>28.045507477347364</v>
      </c>
      <c r="C35" s="22">
        <f t="shared" si="4"/>
        <v>46.90867573704482</v>
      </c>
      <c r="D35" s="22">
        <f t="shared" si="4"/>
        <v>10.776835288955457</v>
      </c>
      <c r="E35" s="22">
        <f t="shared" si="4"/>
        <v>4.357649864647664</v>
      </c>
      <c r="F35" s="22">
        <f t="shared" si="4"/>
        <v>3.9244584507892157</v>
      </c>
      <c r="G35" s="22">
        <f t="shared" si="4"/>
        <v>1.2655663178490049</v>
      </c>
      <c r="H35" s="22">
        <f t="shared" si="4"/>
        <v>2.7378176903544578</v>
      </c>
      <c r="I35" s="22" t="s">
        <v>16</v>
      </c>
      <c r="J35" s="22">
        <f>J12/$P12*100</f>
        <v>1.597932829754975</v>
      </c>
      <c r="K35" s="22" t="s">
        <v>16</v>
      </c>
      <c r="L35" s="22">
        <f>L12/$P12*100</f>
        <v>0.37152957330645736</v>
      </c>
      <c r="M35" s="22" t="s">
        <v>16</v>
      </c>
      <c r="N35" s="22" t="s">
        <v>16</v>
      </c>
      <c r="O35" s="22" t="s">
        <v>16</v>
      </c>
      <c r="P35" s="22">
        <f t="shared" si="5"/>
        <v>100</v>
      </c>
      <c r="Q35" s="22"/>
      <c r="R35" s="22">
        <f t="shared" si="6"/>
        <v>95.70084973664822</v>
      </c>
      <c r="S35" s="22">
        <f t="shared" si="7"/>
        <v>96.18054140898556</v>
      </c>
      <c r="T35" s="22">
        <f t="shared" si="8"/>
        <v>3.81945859101444</v>
      </c>
      <c r="U35" s="22">
        <f t="shared" si="7"/>
        <v>72.53652940466128</v>
      </c>
    </row>
    <row r="36" spans="1:21" ht="12">
      <c r="A36" s="8" t="s">
        <v>23</v>
      </c>
      <c r="B36" s="22">
        <f t="shared" si="4"/>
        <v>26.612573581181948</v>
      </c>
      <c r="C36" s="22">
        <f t="shared" si="4"/>
        <v>47.01398605176298</v>
      </c>
      <c r="D36" s="22">
        <f t="shared" si="4"/>
        <v>14.351954391821934</v>
      </c>
      <c r="E36" s="22">
        <f t="shared" si="4"/>
        <v>5.914225365047296</v>
      </c>
      <c r="F36" s="22">
        <f t="shared" si="4"/>
        <v>2.5366487856966646</v>
      </c>
      <c r="G36" s="22">
        <f t="shared" si="4"/>
        <v>0.9496901892357641</v>
      </c>
      <c r="H36" s="22">
        <f t="shared" si="4"/>
        <v>2.620921635253422</v>
      </c>
      <c r="I36" s="22" t="s">
        <v>16</v>
      </c>
      <c r="J36" s="22" t="s">
        <v>16</v>
      </c>
      <c r="K36" s="22" t="s">
        <v>16</v>
      </c>
      <c r="L36" s="22" t="s">
        <v>16</v>
      </c>
      <c r="M36" s="22" t="s">
        <v>16</v>
      </c>
      <c r="N36" s="22" t="s">
        <v>16</v>
      </c>
      <c r="O36" s="22" t="s">
        <v>16</v>
      </c>
      <c r="P36" s="22">
        <f t="shared" si="5"/>
        <v>100</v>
      </c>
      <c r="Q36" s="22"/>
      <c r="R36" s="22">
        <f t="shared" si="6"/>
        <v>94.94049775096646</v>
      </c>
      <c r="S36" s="22">
        <f t="shared" si="7"/>
        <v>96.30568012735804</v>
      </c>
      <c r="T36" s="22">
        <f t="shared" si="8"/>
        <v>3.6943198726419513</v>
      </c>
      <c r="U36" s="22">
        <f t="shared" si="7"/>
        <v>68.83537529925363</v>
      </c>
    </row>
    <row r="37" spans="1:21" ht="12">
      <c r="A37" s="8" t="s">
        <v>24</v>
      </c>
      <c r="B37" s="22">
        <f t="shared" si="4"/>
        <v>35.01024668414755</v>
      </c>
      <c r="C37" s="22">
        <f t="shared" si="4"/>
        <v>38.494755734324485</v>
      </c>
      <c r="D37" s="22">
        <f t="shared" si="4"/>
        <v>10.609985319450455</v>
      </c>
      <c r="E37" s="22">
        <f t="shared" si="4"/>
        <v>4.798227302427806</v>
      </c>
      <c r="F37" s="22">
        <f t="shared" si="4"/>
        <v>5.685106455198866</v>
      </c>
      <c r="G37" s="22">
        <f t="shared" si="4"/>
        <v>1.5573687024261091</v>
      </c>
      <c r="H37" s="22">
        <f t="shared" si="4"/>
        <v>3.844309802024728</v>
      </c>
      <c r="I37" s="22" t="s">
        <v>16</v>
      </c>
      <c r="J37" s="22" t="s">
        <v>16</v>
      </c>
      <c r="K37" s="22" t="s">
        <v>16</v>
      </c>
      <c r="L37" s="22" t="s">
        <v>16</v>
      </c>
      <c r="M37" s="22" t="s">
        <v>16</v>
      </c>
      <c r="N37" s="22" t="s">
        <v>16</v>
      </c>
      <c r="O37" s="22" t="s">
        <v>16</v>
      </c>
      <c r="P37" s="22">
        <f aca="true" t="shared" si="9" ref="C37:P44">P14/$P14*100</f>
        <v>100</v>
      </c>
      <c r="Q37" s="22"/>
      <c r="R37" s="22">
        <f t="shared" si="6"/>
        <v>94.72038992377105</v>
      </c>
      <c r="S37" s="22">
        <f t="shared" si="7"/>
        <v>95.49405000668538</v>
      </c>
      <c r="T37" s="22">
        <f t="shared" si="8"/>
        <v>4.505949993314614</v>
      </c>
      <c r="U37" s="22">
        <f t="shared" si="7"/>
        <v>71.49761712076253</v>
      </c>
    </row>
    <row r="38" spans="1:21" ht="12">
      <c r="A38" s="8" t="s">
        <v>25</v>
      </c>
      <c r="B38" s="22">
        <f aca="true" t="shared" si="10" ref="B38:B44">B15/$P15*100</f>
        <v>35.549878373248305</v>
      </c>
      <c r="C38" s="22">
        <f t="shared" si="9"/>
        <v>26.943950678030443</v>
      </c>
      <c r="D38" s="22">
        <f t="shared" si="9"/>
        <v>12.336520774305392</v>
      </c>
      <c r="E38" s="22">
        <f t="shared" si="9"/>
        <v>9.907570185886083</v>
      </c>
      <c r="F38" s="22">
        <f t="shared" si="9"/>
        <v>8.510288173122198</v>
      </c>
      <c r="G38" s="22">
        <f t="shared" si="9"/>
        <v>1.434266972756585</v>
      </c>
      <c r="H38" s="22">
        <f t="shared" si="9"/>
        <v>4.774644284520246</v>
      </c>
      <c r="I38" s="22" t="s">
        <v>16</v>
      </c>
      <c r="J38" s="22" t="s">
        <v>16</v>
      </c>
      <c r="K38" s="22" t="s">
        <v>16</v>
      </c>
      <c r="L38" s="22" t="s">
        <v>16</v>
      </c>
      <c r="M38" s="22" t="s">
        <v>16</v>
      </c>
      <c r="N38" s="22" t="s">
        <v>16</v>
      </c>
      <c r="O38" s="22">
        <f t="shared" si="9"/>
        <v>0.5428805581307442</v>
      </c>
      <c r="P38" s="22">
        <f t="shared" si="9"/>
        <v>100</v>
      </c>
      <c r="Q38" s="22"/>
      <c r="R38" s="22">
        <f t="shared" si="6"/>
        <v>90.85136426046972</v>
      </c>
      <c r="S38" s="22">
        <f t="shared" si="7"/>
        <v>94.07482909782043</v>
      </c>
      <c r="T38" s="22">
        <f t="shared" si="8"/>
        <v>5.925170902179577</v>
      </c>
      <c r="U38" s="22">
        <f t="shared" si="7"/>
        <v>67.4858369764855</v>
      </c>
    </row>
    <row r="39" spans="1:21" ht="12">
      <c r="A39" s="8" t="s">
        <v>26</v>
      </c>
      <c r="B39" s="22">
        <f t="shared" si="10"/>
        <v>39.35431679365406</v>
      </c>
      <c r="C39" s="22">
        <f t="shared" si="9"/>
        <v>31.50331117884364</v>
      </c>
      <c r="D39" s="22">
        <f t="shared" si="9"/>
        <v>10.751968782027275</v>
      </c>
      <c r="E39" s="22">
        <f t="shared" si="9"/>
        <v>7.167046273874273</v>
      </c>
      <c r="F39" s="22">
        <f t="shared" si="9"/>
        <v>5.711700209372589</v>
      </c>
      <c r="G39" s="22">
        <f t="shared" si="9"/>
        <v>1.6676506689660782</v>
      </c>
      <c r="H39" s="22">
        <f t="shared" si="9"/>
        <v>2.8539176396739063</v>
      </c>
      <c r="I39" s="22" t="s">
        <v>16</v>
      </c>
      <c r="J39" s="22" t="s">
        <v>16</v>
      </c>
      <c r="K39" s="22" t="s">
        <v>16</v>
      </c>
      <c r="L39" s="22">
        <f t="shared" si="9"/>
        <v>0.21217133101526384</v>
      </c>
      <c r="M39" s="22">
        <f t="shared" si="9"/>
        <v>0.21337079205743553</v>
      </c>
      <c r="N39" s="22" t="s">
        <v>16</v>
      </c>
      <c r="O39" s="22">
        <f t="shared" si="9"/>
        <v>0.5645463305154884</v>
      </c>
      <c r="P39" s="22">
        <f t="shared" si="9"/>
        <v>100</v>
      </c>
      <c r="Q39" s="22"/>
      <c r="R39" s="22">
        <f t="shared" si="6"/>
        <v>87.6705377722994</v>
      </c>
      <c r="S39" s="22">
        <f t="shared" si="7"/>
        <v>94.61563584044629</v>
      </c>
      <c r="T39" s="22">
        <f t="shared" si="8"/>
        <v>5.384364159553716</v>
      </c>
      <c r="U39" s="22">
        <f t="shared" si="7"/>
        <v>63.59250585480094</v>
      </c>
    </row>
    <row r="40" spans="1:21" ht="12">
      <c r="A40" s="8" t="s">
        <v>33</v>
      </c>
      <c r="B40" s="22">
        <f t="shared" si="10"/>
        <v>41.80075545391474</v>
      </c>
      <c r="C40" s="22">
        <f t="shared" si="9"/>
        <v>20.63005884317907</v>
      </c>
      <c r="D40" s="22">
        <f t="shared" si="9"/>
        <v>12.415139913148495</v>
      </c>
      <c r="E40" s="22">
        <f t="shared" si="9"/>
        <v>6.724053755428219</v>
      </c>
      <c r="F40" s="22">
        <f t="shared" si="9"/>
        <v>6.409538248066397</v>
      </c>
      <c r="G40" s="22">
        <f t="shared" si="9"/>
        <v>5.366806280031863</v>
      </c>
      <c r="H40" s="22">
        <f t="shared" si="9"/>
        <v>4.450497212015315</v>
      </c>
      <c r="I40" s="22">
        <f t="shared" si="9"/>
        <v>0.9183647249274096</v>
      </c>
      <c r="J40" s="22" t="s">
        <v>16</v>
      </c>
      <c r="K40" s="22" t="s">
        <v>16</v>
      </c>
      <c r="L40" s="22" t="s">
        <v>16</v>
      </c>
      <c r="M40" s="22" t="s">
        <v>16</v>
      </c>
      <c r="N40" s="22" t="s">
        <v>16</v>
      </c>
      <c r="O40" s="22">
        <f t="shared" si="9"/>
        <v>1.2847855692884858</v>
      </c>
      <c r="P40" s="22">
        <f t="shared" si="9"/>
        <v>100</v>
      </c>
      <c r="Q40" s="22"/>
      <c r="R40" s="22">
        <f t="shared" si="6"/>
        <v>84.2762156984279</v>
      </c>
      <c r="S40" s="22">
        <f t="shared" si="7"/>
        <v>92.92901796161249</v>
      </c>
      <c r="T40" s="22">
        <f t="shared" si="8"/>
        <v>7.070982038387514</v>
      </c>
      <c r="U40" s="22">
        <f t="shared" si="7"/>
        <v>63.59583952451708</v>
      </c>
    </row>
    <row r="41" spans="1:21" ht="12">
      <c r="A41" s="8" t="s">
        <v>27</v>
      </c>
      <c r="B41" s="22">
        <f t="shared" si="10"/>
        <v>31.431315107481684</v>
      </c>
      <c r="C41" s="22">
        <f t="shared" si="9"/>
        <v>29.510966175320757</v>
      </c>
      <c r="D41" s="22">
        <f t="shared" si="9"/>
        <v>11.328037041605047</v>
      </c>
      <c r="E41" s="22">
        <f t="shared" si="9"/>
        <v>13.697865453370039</v>
      </c>
      <c r="F41" s="22">
        <f t="shared" si="9"/>
        <v>6.636394599004484</v>
      </c>
      <c r="G41" s="22">
        <f t="shared" si="9"/>
        <v>2.7314638275948036</v>
      </c>
      <c r="H41" s="22">
        <f t="shared" si="9"/>
        <v>4.037017465843973</v>
      </c>
      <c r="I41" s="22" t="s">
        <v>16</v>
      </c>
      <c r="J41" s="22" t="s">
        <v>16</v>
      </c>
      <c r="K41" s="22" t="s">
        <v>16</v>
      </c>
      <c r="L41" s="22" t="s">
        <v>16</v>
      </c>
      <c r="M41" s="22" t="s">
        <v>16</v>
      </c>
      <c r="N41" s="22" t="s">
        <v>16</v>
      </c>
      <c r="O41" s="22">
        <f t="shared" si="9"/>
        <v>0.626940329779213</v>
      </c>
      <c r="P41" s="22">
        <f t="shared" si="9"/>
        <v>100</v>
      </c>
      <c r="Q41" s="22"/>
      <c r="R41" s="22">
        <f t="shared" si="6"/>
        <v>88.16405675213178</v>
      </c>
      <c r="S41" s="22">
        <f t="shared" si="7"/>
        <v>94.75352829966155</v>
      </c>
      <c r="T41" s="22">
        <f t="shared" si="8"/>
        <v>5.246471700338446</v>
      </c>
      <c r="U41" s="22">
        <f t="shared" si="7"/>
        <v>67.60716888849531</v>
      </c>
    </row>
    <row r="42" spans="1:21" ht="12">
      <c r="A42" s="8" t="s">
        <v>28</v>
      </c>
      <c r="B42" s="22">
        <f t="shared" si="10"/>
        <v>36.14103661961456</v>
      </c>
      <c r="C42" s="22">
        <f t="shared" si="9"/>
        <v>27.966999070007276</v>
      </c>
      <c r="D42" s="22">
        <f t="shared" si="9"/>
        <v>13.304363139139802</v>
      </c>
      <c r="E42" s="22">
        <f t="shared" si="9"/>
        <v>11.441327587635701</v>
      </c>
      <c r="F42" s="22">
        <f t="shared" si="9"/>
        <v>4.878951318103551</v>
      </c>
      <c r="G42" s="22">
        <f t="shared" si="9"/>
        <v>2.1481335690542616</v>
      </c>
      <c r="H42" s="22">
        <f t="shared" si="9"/>
        <v>2.7785259154903637</v>
      </c>
      <c r="I42" s="22" t="s">
        <v>16</v>
      </c>
      <c r="J42" s="22" t="s">
        <v>16</v>
      </c>
      <c r="K42" s="22" t="s">
        <v>16</v>
      </c>
      <c r="L42" s="22">
        <f t="shared" si="9"/>
        <v>0.7759339060615269</v>
      </c>
      <c r="M42" s="22">
        <f t="shared" si="9"/>
        <v>0.11452261908050422</v>
      </c>
      <c r="N42" s="22" t="s">
        <v>16</v>
      </c>
      <c r="O42" s="22">
        <f t="shared" si="9"/>
        <v>0.4502062558124545</v>
      </c>
      <c r="P42" s="22">
        <f t="shared" si="9"/>
        <v>100</v>
      </c>
      <c r="Q42" s="22"/>
      <c r="R42" s="22">
        <f t="shared" si="6"/>
        <v>89.78985430119549</v>
      </c>
      <c r="S42" s="22">
        <f t="shared" si="7"/>
        <v>94.48494187835836</v>
      </c>
      <c r="T42" s="22">
        <f t="shared" si="8"/>
        <v>5.515058121641652</v>
      </c>
      <c r="U42" s="22">
        <f t="shared" si="7"/>
        <v>65.58278942283043</v>
      </c>
    </row>
    <row r="43" spans="1:21" ht="12">
      <c r="A43" s="8" t="s">
        <v>29</v>
      </c>
      <c r="B43" s="22">
        <f t="shared" si="10"/>
        <v>38.517676440444355</v>
      </c>
      <c r="C43" s="22">
        <f t="shared" si="9"/>
        <v>28.63836629872654</v>
      </c>
      <c r="D43" s="22">
        <f t="shared" si="9"/>
        <v>13.863430207216654</v>
      </c>
      <c r="E43" s="22">
        <f t="shared" si="9"/>
        <v>6.636175150494187</v>
      </c>
      <c r="F43" s="22">
        <f t="shared" si="9"/>
        <v>7.8006644126898115</v>
      </c>
      <c r="G43" s="22">
        <f t="shared" si="9"/>
        <v>2.2644810159388364</v>
      </c>
      <c r="H43" s="22">
        <f t="shared" si="9"/>
        <v>1.4174726400980127</v>
      </c>
      <c r="I43" s="22" t="s">
        <v>16</v>
      </c>
      <c r="J43" s="22" t="s">
        <v>16</v>
      </c>
      <c r="K43" s="22" t="s">
        <v>16</v>
      </c>
      <c r="L43" s="22">
        <f t="shared" si="9"/>
        <v>0.861733834391603</v>
      </c>
      <c r="M43" s="22" t="s">
        <v>16</v>
      </c>
      <c r="N43" s="22" t="s">
        <v>16</v>
      </c>
      <c r="O43" s="22" t="s">
        <v>16</v>
      </c>
      <c r="P43" s="22">
        <f t="shared" si="9"/>
        <v>100</v>
      </c>
      <c r="Q43" s="22"/>
      <c r="R43" s="22">
        <f t="shared" si="6"/>
        <v>87.40110365002327</v>
      </c>
      <c r="S43" s="22">
        <f t="shared" si="7"/>
        <v>92.24641933450697</v>
      </c>
      <c r="T43" s="22">
        <f t="shared" si="8"/>
        <v>7.753580665493034</v>
      </c>
      <c r="U43" s="22">
        <f t="shared" si="7"/>
        <v>50.81639803784162</v>
      </c>
    </row>
    <row r="44" spans="1:21" ht="12">
      <c r="A44" s="8" t="s">
        <v>30</v>
      </c>
      <c r="B44" s="22">
        <f t="shared" si="10"/>
        <v>35.33869542543571</v>
      </c>
      <c r="C44" s="22">
        <f t="shared" si="9"/>
        <v>28.06479021734108</v>
      </c>
      <c r="D44" s="22">
        <f t="shared" si="9"/>
        <v>15.768662409810572</v>
      </c>
      <c r="E44" s="22">
        <f t="shared" si="9"/>
        <v>10.148933381239468</v>
      </c>
      <c r="F44" s="22">
        <f t="shared" si="9"/>
        <v>4.969224080942506</v>
      </c>
      <c r="G44" s="22">
        <f t="shared" si="9"/>
        <v>1.3470299611375631</v>
      </c>
      <c r="H44" s="22">
        <f t="shared" si="9"/>
        <v>3.142566957781305</v>
      </c>
      <c r="I44" s="22" t="s">
        <v>16</v>
      </c>
      <c r="J44" s="22">
        <f t="shared" si="9"/>
        <v>1.2200975663118028</v>
      </c>
      <c r="K44" s="22" t="s">
        <v>16</v>
      </c>
      <c r="L44" s="22" t="s">
        <v>16</v>
      </c>
      <c r="M44" s="22" t="s">
        <v>16</v>
      </c>
      <c r="N44" s="22" t="s">
        <v>16</v>
      </c>
      <c r="O44" s="22" t="s">
        <v>16</v>
      </c>
      <c r="P44" s="22">
        <f t="shared" si="9"/>
        <v>100</v>
      </c>
      <c r="Q44" s="22"/>
      <c r="R44" s="22">
        <f t="shared" si="6"/>
        <v>83.06610111596056</v>
      </c>
      <c r="S44" s="22">
        <f t="shared" si="7"/>
        <v>93.37453737906695</v>
      </c>
      <c r="T44" s="22">
        <f t="shared" si="8"/>
        <v>6.625462620933052</v>
      </c>
      <c r="U44" s="22">
        <f t="shared" si="7"/>
        <v>65.88607426703172</v>
      </c>
    </row>
    <row r="45" spans="1:21" ht="12">
      <c r="A45" s="8" t="s">
        <v>32</v>
      </c>
      <c r="B45" s="22">
        <f aca="true" t="shared" si="11" ref="B45:P47">B22/$P22*100</f>
        <v>38.67393258676374</v>
      </c>
      <c r="C45" s="22">
        <f t="shared" si="11"/>
        <v>22.916171851588775</v>
      </c>
      <c r="D45" s="22">
        <f t="shared" si="11"/>
        <v>12.461607899283397</v>
      </c>
      <c r="E45" s="22">
        <f t="shared" si="11"/>
        <v>11.420590966433965</v>
      </c>
      <c r="F45" s="22">
        <f t="shared" si="11"/>
        <v>5.5934636315542186</v>
      </c>
      <c r="G45" s="22">
        <f t="shared" si="11"/>
        <v>3.121977928472862</v>
      </c>
      <c r="H45" s="22">
        <f t="shared" si="11"/>
        <v>5.012042041708749</v>
      </c>
      <c r="I45" s="22" t="s">
        <v>16</v>
      </c>
      <c r="J45" s="22" t="s">
        <v>16</v>
      </c>
      <c r="K45" s="22" t="s">
        <v>16</v>
      </c>
      <c r="L45" s="22">
        <f t="shared" si="11"/>
        <v>0.22004935202346995</v>
      </c>
      <c r="M45" s="22">
        <f t="shared" si="11"/>
        <v>0.10983969841252225</v>
      </c>
      <c r="N45" s="22" t="s">
        <v>16</v>
      </c>
      <c r="O45" s="22">
        <f t="shared" si="11"/>
        <v>0.4703240437583009</v>
      </c>
      <c r="P45" s="22">
        <f t="shared" si="11"/>
        <v>100</v>
      </c>
      <c r="Q45" s="22"/>
      <c r="R45" s="22">
        <f t="shared" si="6"/>
        <v>83.81057743338408</v>
      </c>
      <c r="S45" s="22">
        <f>S22/R22*100</f>
        <v>95.19789531517443</v>
      </c>
      <c r="T45" s="22">
        <f t="shared" si="8"/>
        <v>4.802104684825561</v>
      </c>
      <c r="U45" s="22">
        <f>U22/T22*100</f>
        <v>42.73927392739274</v>
      </c>
    </row>
    <row r="46" spans="1:21" ht="12">
      <c r="A46" s="8" t="s">
        <v>31</v>
      </c>
      <c r="B46" s="22">
        <f t="shared" si="11"/>
        <v>33.2274549777575</v>
      </c>
      <c r="C46" s="22">
        <f t="shared" si="11"/>
        <v>32.50599587901827</v>
      </c>
      <c r="D46" s="22">
        <f t="shared" si="11"/>
        <v>12.190682168422432</v>
      </c>
      <c r="E46" s="22">
        <f t="shared" si="11"/>
        <v>8.271267701776987</v>
      </c>
      <c r="F46" s="22">
        <f t="shared" si="11"/>
        <v>5.1776584411748825</v>
      </c>
      <c r="G46" s="22">
        <f t="shared" si="11"/>
        <v>2.587162900591946</v>
      </c>
      <c r="H46" s="22">
        <f t="shared" si="11"/>
        <v>2.742417956723946</v>
      </c>
      <c r="I46" s="22" t="s">
        <v>16</v>
      </c>
      <c r="J46" s="22" t="s">
        <v>16</v>
      </c>
      <c r="K46" s="22">
        <f t="shared" si="11"/>
        <v>2.554296175163558</v>
      </c>
      <c r="L46" s="22">
        <f t="shared" si="11"/>
        <v>0.7430637993704757</v>
      </c>
      <c r="M46" s="22" t="s">
        <v>16</v>
      </c>
      <c r="N46" s="22" t="s">
        <v>16</v>
      </c>
      <c r="O46" s="22" t="s">
        <v>16</v>
      </c>
      <c r="P46" s="22">
        <f t="shared" si="11"/>
        <v>100</v>
      </c>
      <c r="Q46" s="22"/>
      <c r="R46" s="22">
        <f aca="true" t="shared" si="12" ref="R46:U47">R23/Q23*100</f>
        <v>88.25233996647212</v>
      </c>
      <c r="S46" s="22">
        <f t="shared" si="12"/>
        <v>95.65676696812434</v>
      </c>
      <c r="T46" s="22">
        <f>T23/R23*100</f>
        <v>4.343233031875659</v>
      </c>
      <c r="U46" s="22">
        <f t="shared" si="12"/>
        <v>54.61402176664135</v>
      </c>
    </row>
    <row r="47" spans="1:21" ht="12">
      <c r="A47" s="9" t="s">
        <v>13</v>
      </c>
      <c r="B47" s="23">
        <f t="shared" si="11"/>
        <v>34.723325535600736</v>
      </c>
      <c r="C47" s="23">
        <f t="shared" si="11"/>
        <v>32.7186269229158</v>
      </c>
      <c r="D47" s="23">
        <f t="shared" si="11"/>
        <v>12.739302997615805</v>
      </c>
      <c r="E47" s="23">
        <f t="shared" si="11"/>
        <v>6.7871400573851215</v>
      </c>
      <c r="F47" s="23">
        <f t="shared" si="11"/>
        <v>5.828896986794781</v>
      </c>
      <c r="G47" s="23">
        <f t="shared" si="11"/>
        <v>2.7441484257351894</v>
      </c>
      <c r="H47" s="23">
        <f t="shared" si="11"/>
        <v>3.404039707090239</v>
      </c>
      <c r="I47" s="23">
        <f t="shared" si="11"/>
        <v>0.25513072604512294</v>
      </c>
      <c r="J47" s="23">
        <f t="shared" si="11"/>
        <v>0.18615859879971897</v>
      </c>
      <c r="K47" s="23">
        <f t="shared" si="11"/>
        <v>0.07206861001709258</v>
      </c>
      <c r="L47" s="23">
        <f t="shared" si="11"/>
        <v>0.2584639033114014</v>
      </c>
      <c r="M47" s="23" t="s">
        <v>16</v>
      </c>
      <c r="N47" s="23" t="s">
        <v>16</v>
      </c>
      <c r="O47" s="23">
        <f t="shared" si="11"/>
        <v>0.20751298155819164</v>
      </c>
      <c r="P47" s="23">
        <f t="shared" si="11"/>
        <v>100</v>
      </c>
      <c r="Q47" s="23"/>
      <c r="R47" s="23">
        <f t="shared" si="12"/>
        <v>91.77514928535263</v>
      </c>
      <c r="S47" s="23">
        <f t="shared" si="12"/>
        <v>95.33655442868874</v>
      </c>
      <c r="T47" s="23">
        <f>T24/R24*100</f>
        <v>4.6634455713112475</v>
      </c>
      <c r="U47" s="23">
        <f t="shared" si="12"/>
        <v>67.71782043021871</v>
      </c>
    </row>
    <row r="48" spans="1:2" ht="12">
      <c r="A48" s="7" t="s">
        <v>36</v>
      </c>
      <c r="B48" s="1" t="s">
        <v>34</v>
      </c>
    </row>
  </sheetData>
  <printOptions gridLines="1"/>
  <pageMargins left="0.23" right="0.5" top="1.12" bottom="0.5118110236220472" header="0.5" footer="1.3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2003-04-24T12:55:10Z</dcterms:modified>
  <cp:category/>
  <cp:version/>
  <cp:contentType/>
  <cp:contentStatus/>
</cp:coreProperties>
</file>