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70" sheetId="1" r:id="rId1"/>
  </sheets>
  <definedNames>
    <definedName name="_Regression_Int" localSheetId="0" hidden="1">1</definedName>
    <definedName name="_xlnm.Print_Area" localSheetId="0">'PROVIN70'!#REF!</definedName>
    <definedName name="Print_Area_MI">'PROVIN70'!#REF!</definedName>
  </definedNames>
  <calcPr fullCalcOnLoad="1"/>
</workbook>
</file>

<file path=xl/sharedStrings.xml><?xml version="1.0" encoding="utf-8"?>
<sst xmlns="http://schemas.openxmlformats.org/spreadsheetml/2006/main" count="146" uniqueCount="43">
  <si>
    <t>Dc</t>
  </si>
  <si>
    <t>Psi</t>
  </si>
  <si>
    <t>Psu</t>
  </si>
  <si>
    <t>Pri</t>
  </si>
  <si>
    <t>Ps d'Az.</t>
  </si>
  <si>
    <t>Pci</t>
  </si>
  <si>
    <t>Psiup</t>
  </si>
  <si>
    <t>Pli</t>
  </si>
  <si>
    <t>Pdium</t>
  </si>
  <si>
    <t>Msi</t>
  </si>
  <si>
    <t>Altri</t>
  </si>
  <si>
    <t>Totale</t>
  </si>
  <si>
    <t>Voti non validi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</si>
  <si>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</si>
  <si>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</si>
  <si>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</si>
  <si>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</si>
  <si>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</si>
  <si>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</si>
  <si>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</si>
  <si>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</si>
  <si>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</si>
  <si>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</si>
  <si>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</si>
  <si>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</si>
  <si>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</si>
  <si>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</si>
  <si>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</si>
  <si>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</si>
  <si>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</si>
  <si>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Sardegna</t>
  </si>
  <si>
    <t>Sicilia</t>
  </si>
  <si>
    <t>Molise</t>
  </si>
  <si>
    <t xml:space="preserve">Fonte: </t>
  </si>
  <si>
    <t>Ministero dell'Interno, Direzione generale dell'Amministrazione civile, Direzione centrale per i servizi elettorali, Elezioni provinciali del 6 novembre 1960, Roma 1963.</t>
  </si>
  <si>
    <t xml:space="preserve"> </t>
  </si>
  <si>
    <t>Votnati</t>
  </si>
  <si>
    <t>Voti validi</t>
  </si>
  <si>
    <t>Schede bianche</t>
  </si>
  <si>
    <t>Elettori</t>
  </si>
  <si>
    <t>Elezione dei Consigli Provinciali - del 7 giugno 1970</t>
  </si>
  <si>
    <t>Partecipazione elettorale e voti validi (valori assoluti)</t>
  </si>
  <si>
    <t>Partecipazione elettorale e voti validi (valori percentuali)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</si>
</sst>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0" fontId="7" fillId="0" borderId="0" xfId="0" applyFont="1" applyAlignment="1">
      <alignment/>
    </xf>
    <xf numFmtId="17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 applyProtection="1">
      <alignment horizontal="right"/>
      <protection/>
    </xf>
    <xf numFmtId="3" fontId="5" fillId="0" borderId="1" xfId="0" applyNumberFormat="1" applyFont="1" applyBorder="1" applyAlignment="1" applyProtection="1">
      <alignment horizontal="left"/>
      <protection/>
    </xf>
    <xf numFmtId="170" fontId="5" fillId="0" borderId="2" xfId="0" applyFont="1" applyBorder="1" applyAlignment="1">
      <alignment horizontal="centerContinuous" wrapText="1"/>
    </xf>
    <xf numFmtId="170" fontId="5" fillId="0" borderId="2" xfId="0" applyFont="1" applyBorder="1" applyAlignment="1" applyProtection="1">
      <alignment horizontal="centerContinuous" wrapText="1"/>
      <protection/>
    </xf>
    <xf numFmtId="3" fontId="6" fillId="0" borderId="0" xfId="0" applyNumberFormat="1" applyFont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170" fontId="6" fillId="0" borderId="0" xfId="0" applyFont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 applyProtection="1">
      <alignment horizontal="right" indent="1"/>
      <protection/>
    </xf>
    <xf numFmtId="173" fontId="6" fillId="0" borderId="0" xfId="0" applyNumberFormat="1" applyFont="1" applyAlignment="1">
      <alignment horizontal="right" indent="2"/>
    </xf>
    <xf numFmtId="173" fontId="6" fillId="0" borderId="1" xfId="0" applyNumberFormat="1" applyFon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48"/>
  <sheetViews>
    <sheetView tabSelected="1" workbookViewId="0" topLeftCell="A1">
      <selection activeCell="A2" sqref="A2"/>
    </sheetView>
  </sheetViews>
  <sheetFormatPr defaultColWidth="9.625" defaultRowHeight="12.75"/>
  <cols>
    <col min="1" max="1" width="13.625" style="1" customWidth="1"/>
    <col min="2" max="2" width="9.00390625" style="2" customWidth="1"/>
    <col min="3" max="12" width="8.625" style="2" customWidth="1"/>
    <col min="13" max="16" width="8.875" style="2" customWidth="1"/>
    <col min="17" max="18" width="8.625" style="2" customWidth="1"/>
    <col min="19" max="35" width="9.625" style="1" customWidth="1"/>
    <col min="36" max="36" width="11.625" style="1" customWidth="1"/>
    <col min="37" max="16384" width="9.625" style="1" customWidth="1"/>
  </cols>
  <sheetData>
    <row r="1" ht="18.75">
      <c r="A1" s="8" t="s">
        <v>40</v>
      </c>
    </row>
    <row r="2" ht="12" customHeight="1">
      <c r="A2" s="8"/>
    </row>
    <row r="3" ht="12" customHeight="1">
      <c r="A3" s="8"/>
    </row>
    <row r="4" ht="12" customHeight="1">
      <c r="A4" s="3" t="s">
        <v>41</v>
      </c>
    </row>
    <row r="5" spans="1:18" ht="27" customHeight="1">
      <c r="A5" s="15"/>
      <c r="B5" s="16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6" t="s">
        <v>39</v>
      </c>
      <c r="O5" s="16" t="s">
        <v>36</v>
      </c>
      <c r="P5" s="16" t="s">
        <v>37</v>
      </c>
      <c r="Q5" s="16" t="s">
        <v>12</v>
      </c>
      <c r="R5" s="16" t="s">
        <v>38</v>
      </c>
    </row>
    <row r="6" spans="1:33" s="6" customFormat="1" ht="12">
      <c r="A6" s="9" t="s">
        <v>13</v>
      </c>
      <c r="B6" s="17">
        <v>999076</v>
      </c>
      <c r="C6" s="17">
        <v>306070</v>
      </c>
      <c r="D6" s="17">
        <v>240057</v>
      </c>
      <c r="E6" s="17">
        <v>86950</v>
      </c>
      <c r="F6" s="17" t="s">
        <v>14</v>
      </c>
      <c r="G6" s="17">
        <v>725796</v>
      </c>
      <c r="H6" s="17">
        <v>88114</v>
      </c>
      <c r="I6" s="17">
        <v>239731</v>
      </c>
      <c r="J6" s="17">
        <v>27255</v>
      </c>
      <c r="K6" s="17">
        <v>92024</v>
      </c>
      <c r="L6" s="17" t="s">
        <v>14</v>
      </c>
      <c r="M6" s="18">
        <f>SUM(B6:L6)</f>
        <v>2805073</v>
      </c>
      <c r="N6" s="17">
        <v>3170017</v>
      </c>
      <c r="O6" s="17">
        <v>2994371</v>
      </c>
      <c r="P6" s="17">
        <f aca="true" t="shared" si="0" ref="P6:P24">M6</f>
        <v>2805073</v>
      </c>
      <c r="Q6" s="18">
        <f>O6-P6</f>
        <v>189298</v>
      </c>
      <c r="R6" s="17">
        <v>140952</v>
      </c>
      <c r="S6" s="5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6" customFormat="1" ht="12">
      <c r="A7" s="9" t="s">
        <v>15</v>
      </c>
      <c r="B7" s="17">
        <v>2097737</v>
      </c>
      <c r="C7" s="17">
        <v>646439</v>
      </c>
      <c r="D7" s="17">
        <v>388375</v>
      </c>
      <c r="E7" s="17">
        <v>128331</v>
      </c>
      <c r="F7" s="17" t="s">
        <v>14</v>
      </c>
      <c r="G7" s="17">
        <v>1209714</v>
      </c>
      <c r="H7" s="17">
        <v>190534</v>
      </c>
      <c r="I7" s="17">
        <v>312535</v>
      </c>
      <c r="J7" s="17">
        <v>32283</v>
      </c>
      <c r="K7" s="17">
        <v>201956</v>
      </c>
      <c r="L7" s="17" t="s">
        <v>14</v>
      </c>
      <c r="M7" s="18">
        <f aca="true" t="shared" si="1" ref="M7:M23">SUM(B7:L7)</f>
        <v>5207904</v>
      </c>
      <c r="N7" s="17">
        <v>5710352</v>
      </c>
      <c r="O7" s="17">
        <v>5449582</v>
      </c>
      <c r="P7" s="17">
        <f t="shared" si="0"/>
        <v>5207904</v>
      </c>
      <c r="Q7" s="18">
        <f aca="true" t="shared" si="2" ref="Q7:Q23">O7-P7</f>
        <v>241678</v>
      </c>
      <c r="R7" s="17">
        <v>182070</v>
      </c>
      <c r="S7" s="5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20" s="6" customFormat="1" ht="12">
      <c r="A8" s="9" t="s">
        <v>16</v>
      </c>
      <c r="B8" s="17">
        <v>1260514</v>
      </c>
      <c r="C8" s="17">
        <v>264717</v>
      </c>
      <c r="D8" s="17">
        <v>195406</v>
      </c>
      <c r="E8" s="17">
        <v>46934</v>
      </c>
      <c r="F8" s="17" t="s">
        <v>14</v>
      </c>
      <c r="G8" s="17">
        <v>414285</v>
      </c>
      <c r="H8" s="17">
        <v>86105</v>
      </c>
      <c r="I8" s="17">
        <v>105989</v>
      </c>
      <c r="J8" s="17">
        <v>3797</v>
      </c>
      <c r="K8" s="17">
        <v>82507</v>
      </c>
      <c r="L8" s="17">
        <f>1909+5925</f>
        <v>7834</v>
      </c>
      <c r="M8" s="18">
        <f t="shared" si="1"/>
        <v>2468088</v>
      </c>
      <c r="N8" s="17">
        <v>2734476</v>
      </c>
      <c r="O8" s="17">
        <v>2585109</v>
      </c>
      <c r="P8" s="17">
        <f t="shared" si="0"/>
        <v>2468088</v>
      </c>
      <c r="Q8" s="18">
        <f t="shared" si="2"/>
        <v>117021</v>
      </c>
      <c r="R8" s="17">
        <v>85520</v>
      </c>
      <c r="T8" s="4"/>
    </row>
    <row r="9" spans="1:20" s="6" customFormat="1" ht="12">
      <c r="A9" s="9" t="s">
        <v>17</v>
      </c>
      <c r="B9" s="17">
        <v>323882</v>
      </c>
      <c r="C9" s="17">
        <v>83824</v>
      </c>
      <c r="D9" s="17">
        <v>83896</v>
      </c>
      <c r="E9" s="17">
        <v>20267</v>
      </c>
      <c r="F9" s="17" t="s">
        <v>14</v>
      </c>
      <c r="G9" s="17">
        <v>148610</v>
      </c>
      <c r="H9" s="17">
        <v>24245</v>
      </c>
      <c r="I9" s="17">
        <v>39099</v>
      </c>
      <c r="J9" s="17" t="s">
        <v>14</v>
      </c>
      <c r="K9" s="17">
        <v>49036</v>
      </c>
      <c r="L9" s="17">
        <v>14573</v>
      </c>
      <c r="M9" s="18">
        <f t="shared" si="1"/>
        <v>787432</v>
      </c>
      <c r="N9" s="17">
        <v>908438</v>
      </c>
      <c r="O9" s="17">
        <v>818118</v>
      </c>
      <c r="P9" s="17">
        <f t="shared" si="0"/>
        <v>787432</v>
      </c>
      <c r="Q9" s="18">
        <f t="shared" si="2"/>
        <v>30686</v>
      </c>
      <c r="R9" s="17">
        <v>18955</v>
      </c>
      <c r="T9" s="4"/>
    </row>
    <row r="10" spans="1:20" s="6" customFormat="1" ht="12">
      <c r="A10" s="9" t="s">
        <v>18</v>
      </c>
      <c r="B10" s="17">
        <v>379348</v>
      </c>
      <c r="C10" s="17">
        <v>137434</v>
      </c>
      <c r="D10" s="17">
        <v>97692</v>
      </c>
      <c r="E10" s="17">
        <v>38845</v>
      </c>
      <c r="F10" s="17" t="s">
        <v>14</v>
      </c>
      <c r="G10" s="17">
        <v>384779</v>
      </c>
      <c r="H10" s="17">
        <v>36173</v>
      </c>
      <c r="I10" s="17">
        <v>91727</v>
      </c>
      <c r="J10" s="17">
        <v>6386</v>
      </c>
      <c r="K10" s="17">
        <v>48046</v>
      </c>
      <c r="L10" s="17" t="s">
        <v>14</v>
      </c>
      <c r="M10" s="18">
        <f t="shared" si="1"/>
        <v>1220430</v>
      </c>
      <c r="N10" s="17">
        <v>1380738</v>
      </c>
      <c r="O10" s="17">
        <v>1281641</v>
      </c>
      <c r="P10" s="17">
        <f t="shared" si="0"/>
        <v>1220430</v>
      </c>
      <c r="Q10" s="18">
        <f t="shared" si="2"/>
        <v>61211</v>
      </c>
      <c r="R10" s="17">
        <v>43473</v>
      </c>
      <c r="T10" s="4"/>
    </row>
    <row r="11" spans="1:20" s="6" customFormat="1" ht="12">
      <c r="A11" s="9" t="s">
        <v>19</v>
      </c>
      <c r="B11" s="17">
        <v>608807</v>
      </c>
      <c r="C11" s="17">
        <v>201894</v>
      </c>
      <c r="D11" s="17">
        <v>191652</v>
      </c>
      <c r="E11" s="17">
        <v>68422</v>
      </c>
      <c r="F11" s="17" t="s">
        <v>14</v>
      </c>
      <c r="G11" s="17">
        <v>1041669</v>
      </c>
      <c r="H11" s="17">
        <v>88073</v>
      </c>
      <c r="I11" s="17">
        <v>90908</v>
      </c>
      <c r="J11" s="17">
        <v>4284</v>
      </c>
      <c r="K11" s="17">
        <v>72617</v>
      </c>
      <c r="L11" s="17" t="s">
        <v>14</v>
      </c>
      <c r="M11" s="18">
        <f t="shared" si="1"/>
        <v>2368326</v>
      </c>
      <c r="N11" s="17">
        <v>2539428</v>
      </c>
      <c r="O11" s="17">
        <v>2450064</v>
      </c>
      <c r="P11" s="17">
        <f t="shared" si="0"/>
        <v>2368326</v>
      </c>
      <c r="Q11" s="18">
        <f t="shared" si="2"/>
        <v>81738</v>
      </c>
      <c r="R11" s="17">
        <v>59546</v>
      </c>
      <c r="T11" s="4"/>
    </row>
    <row r="12" spans="1:20" s="6" customFormat="1" ht="12">
      <c r="A12" s="9" t="s">
        <v>20</v>
      </c>
      <c r="B12" s="17">
        <v>690948</v>
      </c>
      <c r="C12" s="17">
        <v>206885</v>
      </c>
      <c r="D12" s="17">
        <v>150135</v>
      </c>
      <c r="E12" s="17">
        <v>52937</v>
      </c>
      <c r="F12" s="17" t="s">
        <v>14</v>
      </c>
      <c r="G12" s="17">
        <v>977690</v>
      </c>
      <c r="H12" s="17">
        <v>74883</v>
      </c>
      <c r="I12" s="17">
        <v>63472</v>
      </c>
      <c r="J12" s="17">
        <v>2407</v>
      </c>
      <c r="K12" s="17">
        <v>93591</v>
      </c>
      <c r="L12" s="17">
        <v>1014</v>
      </c>
      <c r="M12" s="18">
        <f t="shared" si="1"/>
        <v>2313962</v>
      </c>
      <c r="N12" s="17">
        <v>2522286</v>
      </c>
      <c r="O12" s="17">
        <v>2416962</v>
      </c>
      <c r="P12" s="17">
        <f t="shared" si="0"/>
        <v>2313962</v>
      </c>
      <c r="Q12" s="18">
        <f t="shared" si="2"/>
        <v>103000</v>
      </c>
      <c r="R12" s="17">
        <v>72538</v>
      </c>
      <c r="T12" s="4"/>
    </row>
    <row r="13" spans="1:33" s="6" customFormat="1" ht="12">
      <c r="A13" s="9" t="s">
        <v>21</v>
      </c>
      <c r="B13" s="17">
        <v>142069</v>
      </c>
      <c r="C13" s="17">
        <v>52244</v>
      </c>
      <c r="D13" s="17">
        <v>23482</v>
      </c>
      <c r="E13" s="17">
        <v>14502</v>
      </c>
      <c r="F13" s="17" t="s">
        <v>14</v>
      </c>
      <c r="G13" s="18">
        <v>215609</v>
      </c>
      <c r="H13" s="17">
        <v>24298</v>
      </c>
      <c r="I13" s="17">
        <v>9812</v>
      </c>
      <c r="J13" s="19" t="s">
        <v>14</v>
      </c>
      <c r="K13" s="17">
        <v>29560</v>
      </c>
      <c r="L13" s="17" t="s">
        <v>14</v>
      </c>
      <c r="M13" s="18">
        <f t="shared" si="1"/>
        <v>511576</v>
      </c>
      <c r="N13" s="17">
        <v>568989</v>
      </c>
      <c r="O13" s="17">
        <v>534841</v>
      </c>
      <c r="P13" s="17">
        <f t="shared" si="0"/>
        <v>511576</v>
      </c>
      <c r="Q13" s="18">
        <f t="shared" si="2"/>
        <v>23265</v>
      </c>
      <c r="R13" s="17">
        <v>15609</v>
      </c>
      <c r="S13" s="5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20" s="6" customFormat="1" ht="12">
      <c r="A14" s="9" t="s">
        <v>22</v>
      </c>
      <c r="B14" s="17">
        <v>318067</v>
      </c>
      <c r="C14" s="17">
        <v>75439</v>
      </c>
      <c r="D14" s="17">
        <v>60061</v>
      </c>
      <c r="E14" s="17">
        <v>38563</v>
      </c>
      <c r="F14" s="17" t="s">
        <v>14</v>
      </c>
      <c r="G14" s="17">
        <v>275496</v>
      </c>
      <c r="H14" s="17">
        <v>33915</v>
      </c>
      <c r="I14" s="17">
        <v>23026</v>
      </c>
      <c r="J14" s="17" t="s">
        <v>14</v>
      </c>
      <c r="K14" s="17">
        <v>36315</v>
      </c>
      <c r="L14" s="17" t="s">
        <v>14</v>
      </c>
      <c r="M14" s="18">
        <f t="shared" si="1"/>
        <v>860882</v>
      </c>
      <c r="N14" s="17">
        <v>963382</v>
      </c>
      <c r="O14" s="17">
        <v>905728</v>
      </c>
      <c r="P14" s="17">
        <f t="shared" si="0"/>
        <v>860882</v>
      </c>
      <c r="Q14" s="18">
        <f t="shared" si="2"/>
        <v>44846</v>
      </c>
      <c r="R14" s="17">
        <v>31937</v>
      </c>
      <c r="T14" s="4"/>
    </row>
    <row r="15" spans="1:20" s="6" customFormat="1" ht="12">
      <c r="A15" s="9" t="s">
        <v>23</v>
      </c>
      <c r="B15" s="17">
        <v>242372</v>
      </c>
      <c r="C15" s="17">
        <v>79452</v>
      </c>
      <c r="D15" s="17">
        <v>54701</v>
      </c>
      <c r="E15" s="17">
        <v>31280</v>
      </c>
      <c r="F15" s="17" t="s">
        <v>14</v>
      </c>
      <c r="G15" s="17">
        <v>165979</v>
      </c>
      <c r="H15" s="17">
        <v>20408</v>
      </c>
      <c r="I15" s="17">
        <v>26731</v>
      </c>
      <c r="J15" s="17">
        <v>5627</v>
      </c>
      <c r="K15" s="17">
        <v>62805</v>
      </c>
      <c r="L15" s="17">
        <v>1328</v>
      </c>
      <c r="M15" s="18">
        <f t="shared" si="1"/>
        <v>690683</v>
      </c>
      <c r="N15" s="17">
        <v>813925</v>
      </c>
      <c r="O15" s="17">
        <v>736551</v>
      </c>
      <c r="P15" s="17">
        <f t="shared" si="0"/>
        <v>690683</v>
      </c>
      <c r="Q15" s="18">
        <f t="shared" si="2"/>
        <v>45868</v>
      </c>
      <c r="R15" s="17">
        <v>31002</v>
      </c>
      <c r="T15" s="4"/>
    </row>
    <row r="16" spans="1:20" s="6" customFormat="1" ht="12">
      <c r="A16" s="9" t="s">
        <v>24</v>
      </c>
      <c r="B16" s="17">
        <v>297279</v>
      </c>
      <c r="C16" s="17">
        <v>65129</v>
      </c>
      <c r="D16" s="17">
        <v>41311</v>
      </c>
      <c r="E16" s="17">
        <v>19718</v>
      </c>
      <c r="F16" s="17" t="s">
        <v>14</v>
      </c>
      <c r="G16" s="17">
        <v>156843</v>
      </c>
      <c r="H16" s="17">
        <v>22333</v>
      </c>
      <c r="I16" s="17">
        <v>20355</v>
      </c>
      <c r="J16" s="17" t="s">
        <v>14</v>
      </c>
      <c r="K16" s="17">
        <v>44269</v>
      </c>
      <c r="L16" s="17" t="s">
        <v>14</v>
      </c>
      <c r="M16" s="18">
        <f t="shared" si="1"/>
        <v>667237</v>
      </c>
      <c r="N16" s="17">
        <v>835133</v>
      </c>
      <c r="O16" s="17">
        <v>709654</v>
      </c>
      <c r="P16" s="17">
        <f t="shared" si="0"/>
        <v>667237</v>
      </c>
      <c r="Q16" s="18">
        <f t="shared" si="2"/>
        <v>42417</v>
      </c>
      <c r="R16" s="17">
        <v>27071</v>
      </c>
      <c r="T16" s="4"/>
    </row>
    <row r="17" spans="1:20" s="6" customFormat="1" ht="12">
      <c r="A17" s="10" t="s">
        <v>25</v>
      </c>
      <c r="B17" s="17">
        <v>83065</v>
      </c>
      <c r="C17" s="17">
        <v>17506</v>
      </c>
      <c r="D17" s="17">
        <v>16725</v>
      </c>
      <c r="E17" s="17">
        <v>5209</v>
      </c>
      <c r="F17" s="17" t="s">
        <v>14</v>
      </c>
      <c r="G17" s="18">
        <v>26000</v>
      </c>
      <c r="H17" s="17">
        <v>4055</v>
      </c>
      <c r="I17" s="17">
        <v>12222</v>
      </c>
      <c r="J17" s="19" t="s">
        <v>14</v>
      </c>
      <c r="K17" s="17">
        <v>10517</v>
      </c>
      <c r="L17" s="17" t="s">
        <v>14</v>
      </c>
      <c r="M17" s="18">
        <f t="shared" si="1"/>
        <v>175299</v>
      </c>
      <c r="N17" s="17">
        <v>235808</v>
      </c>
      <c r="O17" s="17">
        <v>188752</v>
      </c>
      <c r="P17" s="17">
        <f t="shared" si="0"/>
        <v>175299</v>
      </c>
      <c r="Q17" s="18">
        <f t="shared" si="2"/>
        <v>13453</v>
      </c>
      <c r="R17" s="17">
        <v>7225</v>
      </c>
      <c r="T17" s="1"/>
    </row>
    <row r="18" spans="1:20" s="6" customFormat="1" ht="12">
      <c r="A18" s="9" t="s">
        <v>26</v>
      </c>
      <c r="B18" s="17">
        <v>870474</v>
      </c>
      <c r="C18" s="17">
        <v>302570</v>
      </c>
      <c r="D18" s="17">
        <v>209568</v>
      </c>
      <c r="E18" s="17">
        <v>91618</v>
      </c>
      <c r="F18" s="17" t="s">
        <v>14</v>
      </c>
      <c r="G18" s="17">
        <v>567057</v>
      </c>
      <c r="H18" s="17">
        <v>67708</v>
      </c>
      <c r="I18" s="17">
        <v>113323</v>
      </c>
      <c r="J18" s="17">
        <v>60248</v>
      </c>
      <c r="K18" s="17">
        <v>237702</v>
      </c>
      <c r="L18" s="17">
        <v>2149</v>
      </c>
      <c r="M18" s="18">
        <f t="shared" si="1"/>
        <v>2522417</v>
      </c>
      <c r="N18" s="17">
        <v>3097578</v>
      </c>
      <c r="O18" s="17">
        <v>2687858</v>
      </c>
      <c r="P18" s="17">
        <f t="shared" si="0"/>
        <v>2522417</v>
      </c>
      <c r="Q18" s="18">
        <f t="shared" si="2"/>
        <v>165441</v>
      </c>
      <c r="R18" s="17">
        <v>105582</v>
      </c>
      <c r="T18" s="1"/>
    </row>
    <row r="19" spans="1:20" s="6" customFormat="1" ht="12">
      <c r="A19" s="9" t="s">
        <v>27</v>
      </c>
      <c r="B19" s="17">
        <v>584655</v>
      </c>
      <c r="C19" s="17">
        <v>184067</v>
      </c>
      <c r="D19" s="17">
        <v>73666</v>
      </c>
      <c r="E19" s="17">
        <v>43508</v>
      </c>
      <c r="F19" s="17" t="s">
        <v>14</v>
      </c>
      <c r="G19" s="17">
        <v>376229</v>
      </c>
      <c r="H19" s="17">
        <v>37610</v>
      </c>
      <c r="I19" s="17">
        <v>47808</v>
      </c>
      <c r="J19" s="17">
        <v>11330</v>
      </c>
      <c r="K19" s="17">
        <v>146236</v>
      </c>
      <c r="L19" s="17">
        <f>878+6478</f>
        <v>7356</v>
      </c>
      <c r="M19" s="18">
        <f t="shared" si="1"/>
        <v>1512465</v>
      </c>
      <c r="N19" s="17">
        <v>1794337</v>
      </c>
      <c r="O19" s="17">
        <v>1599280</v>
      </c>
      <c r="P19" s="17">
        <f t="shared" si="0"/>
        <v>1512465</v>
      </c>
      <c r="Q19" s="18">
        <f t="shared" si="2"/>
        <v>86815</v>
      </c>
      <c r="R19" s="17">
        <v>54354</v>
      </c>
      <c r="T19" s="1"/>
    </row>
    <row r="20" spans="1:20" s="6" customFormat="1" ht="12">
      <c r="A20" s="9" t="s">
        <v>28</v>
      </c>
      <c r="B20" s="17">
        <v>122013</v>
      </c>
      <c r="C20" s="17">
        <v>41289</v>
      </c>
      <c r="D20" s="17">
        <v>27026</v>
      </c>
      <c r="E20" s="17">
        <v>6397</v>
      </c>
      <c r="F20" s="17" t="s">
        <v>14</v>
      </c>
      <c r="G20" s="17">
        <v>75732</v>
      </c>
      <c r="H20" s="17">
        <v>8026</v>
      </c>
      <c r="I20" s="17">
        <v>10101</v>
      </c>
      <c r="J20" s="17" t="s">
        <v>14</v>
      </c>
      <c r="K20" s="17">
        <v>16683</v>
      </c>
      <c r="L20" s="17" t="s">
        <v>14</v>
      </c>
      <c r="M20" s="18">
        <f t="shared" si="1"/>
        <v>307267</v>
      </c>
      <c r="N20" s="17">
        <v>386273</v>
      </c>
      <c r="O20" s="17">
        <v>330182</v>
      </c>
      <c r="P20" s="17">
        <f t="shared" si="0"/>
        <v>307267</v>
      </c>
      <c r="Q20" s="18">
        <f t="shared" si="2"/>
        <v>22915</v>
      </c>
      <c r="R20" s="17">
        <v>11918</v>
      </c>
      <c r="T20" s="1"/>
    </row>
    <row r="21" spans="1:20" s="6" customFormat="1" ht="12">
      <c r="A21" s="9" t="s">
        <v>29</v>
      </c>
      <c r="B21" s="17">
        <v>331661</v>
      </c>
      <c r="C21" s="17">
        <v>136358</v>
      </c>
      <c r="D21" s="17">
        <v>48975</v>
      </c>
      <c r="E21" s="17">
        <v>34219</v>
      </c>
      <c r="F21" s="17" t="s">
        <v>14</v>
      </c>
      <c r="G21" s="17">
        <v>228195</v>
      </c>
      <c r="H21" s="17">
        <v>41500</v>
      </c>
      <c r="I21" s="17">
        <v>29456</v>
      </c>
      <c r="J21" s="17">
        <v>4500</v>
      </c>
      <c r="K21" s="17">
        <v>78822</v>
      </c>
      <c r="L21" s="17" t="s">
        <v>14</v>
      </c>
      <c r="M21" s="18">
        <f t="shared" si="1"/>
        <v>933686</v>
      </c>
      <c r="N21" s="17">
        <v>1232696</v>
      </c>
      <c r="O21" s="17">
        <v>1008227</v>
      </c>
      <c r="P21" s="17">
        <f t="shared" si="0"/>
        <v>933686</v>
      </c>
      <c r="Q21" s="18">
        <f t="shared" si="2"/>
        <v>74541</v>
      </c>
      <c r="R21" s="17">
        <v>48478</v>
      </c>
      <c r="T21" s="1"/>
    </row>
    <row r="22" spans="1:20" s="6" customFormat="1" ht="12">
      <c r="A22" s="9" t="s">
        <v>30</v>
      </c>
      <c r="B22" s="18">
        <v>272297</v>
      </c>
      <c r="C22" s="18">
        <v>74317</v>
      </c>
      <c r="D22" s="18">
        <v>45733</v>
      </c>
      <c r="E22" s="18">
        <v>21561</v>
      </c>
      <c r="F22" s="18">
        <v>29458</v>
      </c>
      <c r="G22" s="18">
        <v>155377</v>
      </c>
      <c r="H22" s="18">
        <v>33046</v>
      </c>
      <c r="I22" s="17">
        <v>33867</v>
      </c>
      <c r="J22" s="17">
        <v>19748</v>
      </c>
      <c r="K22" s="17">
        <v>39145</v>
      </c>
      <c r="L22" s="17" t="s">
        <v>14</v>
      </c>
      <c r="M22" s="18">
        <f t="shared" si="1"/>
        <v>724549</v>
      </c>
      <c r="N22" s="17">
        <v>897538</v>
      </c>
      <c r="O22" s="17">
        <v>769892</v>
      </c>
      <c r="P22" s="17">
        <f t="shared" si="0"/>
        <v>724549</v>
      </c>
      <c r="Q22" s="18">
        <f t="shared" si="2"/>
        <v>45343</v>
      </c>
      <c r="R22" s="18">
        <v>25601</v>
      </c>
      <c r="T22" s="1"/>
    </row>
    <row r="23" spans="1:20" s="6" customFormat="1" ht="12">
      <c r="A23" s="9" t="s">
        <v>31</v>
      </c>
      <c r="B23" s="17">
        <v>955388</v>
      </c>
      <c r="C23" s="18">
        <v>268237</v>
      </c>
      <c r="D23" s="18">
        <v>128689</v>
      </c>
      <c r="E23" s="18">
        <v>115853</v>
      </c>
      <c r="F23" s="18" t="s">
        <v>14</v>
      </c>
      <c r="G23" s="18">
        <v>471353</v>
      </c>
      <c r="H23" s="18">
        <v>103653</v>
      </c>
      <c r="I23" s="17">
        <v>116347</v>
      </c>
      <c r="J23" s="17">
        <v>32133</v>
      </c>
      <c r="K23" s="17">
        <v>171665</v>
      </c>
      <c r="L23" s="17">
        <f>3909+5266</f>
        <v>9175</v>
      </c>
      <c r="M23" s="18">
        <f t="shared" si="1"/>
        <v>2372493</v>
      </c>
      <c r="N23" s="17">
        <v>3068786</v>
      </c>
      <c r="O23" s="17">
        <v>2563863</v>
      </c>
      <c r="P23" s="17">
        <f t="shared" si="0"/>
        <v>2372493</v>
      </c>
      <c r="Q23" s="18">
        <f t="shared" si="2"/>
        <v>191370</v>
      </c>
      <c r="R23" s="18">
        <v>56952</v>
      </c>
      <c r="T23" s="1"/>
    </row>
    <row r="24" spans="1:20" s="6" customFormat="1" ht="12">
      <c r="A24" s="14" t="s">
        <v>11</v>
      </c>
      <c r="B24" s="20">
        <f>SUM(B6:B23)</f>
        <v>10579652</v>
      </c>
      <c r="C24" s="20">
        <f>SUM(C6:C23)</f>
        <v>3143871</v>
      </c>
      <c r="D24" s="20">
        <f>SUM(D6:D23)</f>
        <v>2077150</v>
      </c>
      <c r="E24" s="20">
        <f>SUM(E6:E23)</f>
        <v>865114</v>
      </c>
      <c r="F24" s="21">
        <f>SUM(F6:F22)</f>
        <v>29458</v>
      </c>
      <c r="G24" s="21">
        <f aca="true" t="shared" si="3" ref="G24:O24">SUM(G6:G23)</f>
        <v>7616413</v>
      </c>
      <c r="H24" s="21">
        <f t="shared" si="3"/>
        <v>984679</v>
      </c>
      <c r="I24" s="21">
        <f t="shared" si="3"/>
        <v>1386509</v>
      </c>
      <c r="J24" s="21">
        <f t="shared" si="3"/>
        <v>209998</v>
      </c>
      <c r="K24" s="21">
        <f t="shared" si="3"/>
        <v>1513496</v>
      </c>
      <c r="L24" s="21">
        <f t="shared" si="3"/>
        <v>43429</v>
      </c>
      <c r="M24" s="21">
        <f t="shared" si="3"/>
        <v>28449769</v>
      </c>
      <c r="N24" s="21">
        <f t="shared" si="3"/>
        <v>32860180</v>
      </c>
      <c r="O24" s="21">
        <f t="shared" si="3"/>
        <v>30030675</v>
      </c>
      <c r="P24" s="21">
        <f t="shared" si="0"/>
        <v>28449769</v>
      </c>
      <c r="Q24" s="20">
        <f>O24-P24</f>
        <v>1580906</v>
      </c>
      <c r="R24" s="21">
        <f>SUM(R6:R23)</f>
        <v>1018783</v>
      </c>
      <c r="T24" s="1"/>
    </row>
    <row r="25" spans="1:18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3"/>
      <c r="Q25" s="13"/>
      <c r="R25" s="13"/>
    </row>
    <row r="27" ht="12">
      <c r="A27" s="3" t="s">
        <v>42</v>
      </c>
    </row>
    <row r="28" spans="1:18" ht="27" customHeight="1">
      <c r="A28" s="15"/>
      <c r="B28" s="16" t="s">
        <v>0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7</v>
      </c>
      <c r="J28" s="15" t="s">
        <v>8</v>
      </c>
      <c r="K28" s="15" t="s">
        <v>9</v>
      </c>
      <c r="L28" s="15" t="s">
        <v>10</v>
      </c>
      <c r="M28" s="15" t="s">
        <v>11</v>
      </c>
      <c r="N28" s="16" t="s">
        <v>35</v>
      </c>
      <c r="O28" s="16" t="s">
        <v>36</v>
      </c>
      <c r="P28" s="16" t="s">
        <v>37</v>
      </c>
      <c r="Q28" s="16" t="s">
        <v>12</v>
      </c>
      <c r="R28" s="16" t="s">
        <v>38</v>
      </c>
    </row>
    <row r="29" spans="1:18" ht="12">
      <c r="A29" s="9" t="s">
        <v>13</v>
      </c>
      <c r="B29" s="22">
        <f aca="true" t="shared" si="4" ref="B29:M44">B6/$M6*100</f>
        <v>35.61675578496531</v>
      </c>
      <c r="C29" s="22">
        <f t="shared" si="4"/>
        <v>10.911302486601953</v>
      </c>
      <c r="D29" s="22">
        <f t="shared" si="4"/>
        <v>8.55795909767767</v>
      </c>
      <c r="E29" s="22">
        <f t="shared" si="4"/>
        <v>3.099741076257195</v>
      </c>
      <c r="F29" s="22" t="s">
        <v>14</v>
      </c>
      <c r="G29" s="22">
        <f t="shared" si="4"/>
        <v>25.874406833618945</v>
      </c>
      <c r="H29" s="22">
        <f t="shared" si="4"/>
        <v>3.1412373225224446</v>
      </c>
      <c r="I29" s="22">
        <f t="shared" si="4"/>
        <v>8.546337296747714</v>
      </c>
      <c r="J29" s="22">
        <f t="shared" si="4"/>
        <v>0.9716324673190323</v>
      </c>
      <c r="K29" s="22">
        <f t="shared" si="4"/>
        <v>3.280627634289732</v>
      </c>
      <c r="L29" s="22" t="s">
        <v>14</v>
      </c>
      <c r="M29" s="22">
        <f t="shared" si="4"/>
        <v>100</v>
      </c>
      <c r="N29" s="22"/>
      <c r="O29" s="22">
        <f aca="true" t="shared" si="5" ref="O29:O45">O6/N6*100</f>
        <v>94.45914643359957</v>
      </c>
      <c r="P29" s="22">
        <f aca="true" t="shared" si="6" ref="P29:R44">P6/O6*100</f>
        <v>93.67820487174102</v>
      </c>
      <c r="Q29" s="22">
        <f>Q6/O6*100</f>
        <v>6.321795128258991</v>
      </c>
      <c r="R29" s="22">
        <f t="shared" si="6"/>
        <v>74.46037464738137</v>
      </c>
    </row>
    <row r="30" spans="1:18" ht="12">
      <c r="A30" s="9" t="s">
        <v>15</v>
      </c>
      <c r="B30" s="22">
        <f t="shared" si="4"/>
        <v>40.27987075030569</v>
      </c>
      <c r="C30" s="22">
        <f t="shared" si="4"/>
        <v>12.412651999729642</v>
      </c>
      <c r="D30" s="22">
        <f t="shared" si="4"/>
        <v>7.457414729610991</v>
      </c>
      <c r="E30" s="22">
        <f t="shared" si="4"/>
        <v>2.4641583254990875</v>
      </c>
      <c r="F30" s="22" t="s">
        <v>14</v>
      </c>
      <c r="G30" s="22">
        <f t="shared" si="4"/>
        <v>23.228423565411344</v>
      </c>
      <c r="H30" s="22">
        <f t="shared" si="4"/>
        <v>3.6585543819548136</v>
      </c>
      <c r="I30" s="22">
        <f t="shared" si="4"/>
        <v>6.0011666881724395</v>
      </c>
      <c r="J30" s="22">
        <f t="shared" si="4"/>
        <v>0.6198846983354531</v>
      </c>
      <c r="K30" s="22">
        <f t="shared" si="4"/>
        <v>3.8778748609805405</v>
      </c>
      <c r="L30" s="22" t="s">
        <v>14</v>
      </c>
      <c r="M30" s="22">
        <f t="shared" si="4"/>
        <v>100</v>
      </c>
      <c r="N30" s="22"/>
      <c r="O30" s="22">
        <f t="shared" si="5"/>
        <v>95.43338133971426</v>
      </c>
      <c r="P30" s="22">
        <f t="shared" si="6"/>
        <v>95.56520114753756</v>
      </c>
      <c r="Q30" s="22">
        <f aca="true" t="shared" si="7" ref="Q30:Q45">Q7/O7*100</f>
        <v>4.434798852462446</v>
      </c>
      <c r="R30" s="22">
        <f t="shared" si="6"/>
        <v>75.33577735664811</v>
      </c>
    </row>
    <row r="31" spans="1:18" ht="12">
      <c r="A31" s="9" t="s">
        <v>16</v>
      </c>
      <c r="B31" s="22">
        <f t="shared" si="4"/>
        <v>51.07249012190813</v>
      </c>
      <c r="C31" s="22">
        <f t="shared" si="4"/>
        <v>10.725590011377228</v>
      </c>
      <c r="D31" s="22">
        <f t="shared" si="4"/>
        <v>7.917302786610526</v>
      </c>
      <c r="E31" s="22">
        <f t="shared" si="4"/>
        <v>1.9016339773946473</v>
      </c>
      <c r="F31" s="22" t="s">
        <v>14</v>
      </c>
      <c r="G31" s="22">
        <f t="shared" si="4"/>
        <v>16.785665665081634</v>
      </c>
      <c r="H31" s="22">
        <f t="shared" si="4"/>
        <v>3.488732978726852</v>
      </c>
      <c r="I31" s="22">
        <f t="shared" si="4"/>
        <v>4.294376861765058</v>
      </c>
      <c r="J31" s="22">
        <f t="shared" si="4"/>
        <v>0.1538437851486657</v>
      </c>
      <c r="K31" s="22">
        <f t="shared" si="4"/>
        <v>3.3429521151595893</v>
      </c>
      <c r="L31" s="22">
        <f t="shared" si="4"/>
        <v>0.3174116968276658</v>
      </c>
      <c r="M31" s="22">
        <f t="shared" si="4"/>
        <v>100</v>
      </c>
      <c r="N31" s="22"/>
      <c r="O31" s="22">
        <f t="shared" si="5"/>
        <v>94.53763719264678</v>
      </c>
      <c r="P31" s="22">
        <f t="shared" si="6"/>
        <v>95.47326631101434</v>
      </c>
      <c r="Q31" s="22">
        <f t="shared" si="7"/>
        <v>4.526733688985648</v>
      </c>
      <c r="R31" s="22">
        <f t="shared" si="6"/>
        <v>73.08090000940001</v>
      </c>
    </row>
    <row r="32" spans="1:18" ht="12">
      <c r="A32" s="9" t="s">
        <v>17</v>
      </c>
      <c r="B32" s="22">
        <f t="shared" si="4"/>
        <v>41.131424681750296</v>
      </c>
      <c r="C32" s="22">
        <f t="shared" si="4"/>
        <v>10.645236668055148</v>
      </c>
      <c r="D32" s="22">
        <f t="shared" si="4"/>
        <v>10.654380314744639</v>
      </c>
      <c r="E32" s="22">
        <f t="shared" si="4"/>
        <v>2.5738095479990655</v>
      </c>
      <c r="F32" s="22" t="s">
        <v>14</v>
      </c>
      <c r="G32" s="22">
        <f t="shared" si="4"/>
        <v>18.872740757297137</v>
      </c>
      <c r="H32" s="22">
        <f t="shared" si="4"/>
        <v>3.078996027593494</v>
      </c>
      <c r="I32" s="22">
        <f t="shared" si="4"/>
        <v>4.96538113767284</v>
      </c>
      <c r="J32" s="22" t="s">
        <v>14</v>
      </c>
      <c r="K32" s="22">
        <f t="shared" si="4"/>
        <v>6.227331375915634</v>
      </c>
      <c r="L32" s="22">
        <f t="shared" si="4"/>
        <v>1.850699488971746</v>
      </c>
      <c r="M32" s="22">
        <f t="shared" si="4"/>
        <v>100</v>
      </c>
      <c r="N32" s="22"/>
      <c r="O32" s="22">
        <f t="shared" si="5"/>
        <v>90.05765941098898</v>
      </c>
      <c r="P32" s="22">
        <f t="shared" si="6"/>
        <v>96.24919632620234</v>
      </c>
      <c r="Q32" s="22">
        <f t="shared" si="7"/>
        <v>3.7508036737976673</v>
      </c>
      <c r="R32" s="22">
        <f t="shared" si="6"/>
        <v>61.770840122531446</v>
      </c>
    </row>
    <row r="33" spans="1:18" ht="12">
      <c r="A33" s="9" t="s">
        <v>18</v>
      </c>
      <c r="B33" s="22">
        <f t="shared" si="4"/>
        <v>31.08314282670862</v>
      </c>
      <c r="C33" s="22">
        <f t="shared" si="4"/>
        <v>11.261112886441664</v>
      </c>
      <c r="D33" s="22">
        <f t="shared" si="4"/>
        <v>8.004719647992921</v>
      </c>
      <c r="E33" s="22">
        <f t="shared" si="4"/>
        <v>3.1828945535589916</v>
      </c>
      <c r="F33" s="22" t="s">
        <v>14</v>
      </c>
      <c r="G33" s="22">
        <f t="shared" si="4"/>
        <v>31.528149914374442</v>
      </c>
      <c r="H33" s="22">
        <f t="shared" si="4"/>
        <v>2.9639553272207335</v>
      </c>
      <c r="I33" s="22">
        <f t="shared" si="4"/>
        <v>7.51595749039273</v>
      </c>
      <c r="J33" s="22">
        <f t="shared" si="4"/>
        <v>0.5232581958817794</v>
      </c>
      <c r="K33" s="22">
        <f t="shared" si="4"/>
        <v>3.936809157428119</v>
      </c>
      <c r="L33" s="22" t="s">
        <v>14</v>
      </c>
      <c r="M33" s="22">
        <f t="shared" si="4"/>
        <v>100</v>
      </c>
      <c r="N33" s="22"/>
      <c r="O33" s="22">
        <f t="shared" si="5"/>
        <v>92.82289616132822</v>
      </c>
      <c r="P33" s="22">
        <f t="shared" si="6"/>
        <v>95.2240135888287</v>
      </c>
      <c r="Q33" s="22">
        <f t="shared" si="7"/>
        <v>4.775986411171304</v>
      </c>
      <c r="R33" s="22">
        <f t="shared" si="6"/>
        <v>71.02154841450066</v>
      </c>
    </row>
    <row r="34" spans="1:18" ht="12">
      <c r="A34" s="9" t="s">
        <v>19</v>
      </c>
      <c r="B34" s="22">
        <f t="shared" si="4"/>
        <v>25.706216120584752</v>
      </c>
      <c r="C34" s="22">
        <f t="shared" si="4"/>
        <v>8.524755460185803</v>
      </c>
      <c r="D34" s="22">
        <f t="shared" si="4"/>
        <v>8.092298104230583</v>
      </c>
      <c r="E34" s="22">
        <f t="shared" si="4"/>
        <v>2.8890448358883027</v>
      </c>
      <c r="F34" s="22" t="s">
        <v>14</v>
      </c>
      <c r="G34" s="22">
        <f t="shared" si="4"/>
        <v>43.98334519825396</v>
      </c>
      <c r="H34" s="22">
        <f t="shared" si="4"/>
        <v>3.718787025097052</v>
      </c>
      <c r="I34" s="22">
        <f t="shared" si="4"/>
        <v>3.8384918292498584</v>
      </c>
      <c r="J34" s="22">
        <f t="shared" si="4"/>
        <v>0.18088725960868562</v>
      </c>
      <c r="K34" s="22">
        <f t="shared" si="4"/>
        <v>3.066174166901009</v>
      </c>
      <c r="L34" s="22" t="s">
        <v>14</v>
      </c>
      <c r="M34" s="22">
        <f t="shared" si="4"/>
        <v>100</v>
      </c>
      <c r="N34" s="22"/>
      <c r="O34" s="22">
        <f t="shared" si="5"/>
        <v>96.48093980219168</v>
      </c>
      <c r="P34" s="22">
        <f t="shared" si="6"/>
        <v>96.66384225065141</v>
      </c>
      <c r="Q34" s="22">
        <f t="shared" si="7"/>
        <v>3.3361577493485886</v>
      </c>
      <c r="R34" s="22">
        <f t="shared" si="6"/>
        <v>72.84983728498374</v>
      </c>
    </row>
    <row r="35" spans="1:18" ht="12">
      <c r="A35" s="9" t="s">
        <v>20</v>
      </c>
      <c r="B35" s="22">
        <f t="shared" si="4"/>
        <v>29.85995448499154</v>
      </c>
      <c r="C35" s="22">
        <f t="shared" si="4"/>
        <v>8.94072590647556</v>
      </c>
      <c r="D35" s="22">
        <f t="shared" si="4"/>
        <v>6.488222364930799</v>
      </c>
      <c r="E35" s="22">
        <f t="shared" si="4"/>
        <v>2.287721233105816</v>
      </c>
      <c r="F35" s="22" t="s">
        <v>14</v>
      </c>
      <c r="G35" s="22">
        <f t="shared" si="4"/>
        <v>42.25177422965459</v>
      </c>
      <c r="H35" s="22">
        <f t="shared" si="4"/>
        <v>3.2361378449602887</v>
      </c>
      <c r="I35" s="22">
        <f t="shared" si="4"/>
        <v>2.743000965443685</v>
      </c>
      <c r="J35" s="22">
        <f t="shared" si="4"/>
        <v>0.10402072289864743</v>
      </c>
      <c r="K35" s="22">
        <f t="shared" si="4"/>
        <v>4.044621303202041</v>
      </c>
      <c r="L35" s="22" t="s">
        <v>14</v>
      </c>
      <c r="M35" s="22">
        <f t="shared" si="4"/>
        <v>100</v>
      </c>
      <c r="N35" s="22"/>
      <c r="O35" s="22">
        <f t="shared" si="5"/>
        <v>95.82426417939917</v>
      </c>
      <c r="P35" s="22">
        <f t="shared" si="6"/>
        <v>95.73845182505973</v>
      </c>
      <c r="Q35" s="22">
        <f t="shared" si="7"/>
        <v>4.261548174940277</v>
      </c>
      <c r="R35" s="22">
        <f t="shared" si="6"/>
        <v>70.4252427184466</v>
      </c>
    </row>
    <row r="36" spans="1:18" ht="12">
      <c r="A36" s="9" t="s">
        <v>21</v>
      </c>
      <c r="B36" s="22">
        <f t="shared" si="4"/>
        <v>27.77084929707414</v>
      </c>
      <c r="C36" s="22">
        <f t="shared" si="4"/>
        <v>10.212363363410324</v>
      </c>
      <c r="D36" s="22">
        <f t="shared" si="4"/>
        <v>4.590129325847967</v>
      </c>
      <c r="E36" s="22">
        <f t="shared" si="4"/>
        <v>2.834769418424633</v>
      </c>
      <c r="F36" s="22" t="s">
        <v>14</v>
      </c>
      <c r="G36" s="22">
        <f t="shared" si="4"/>
        <v>42.14603499773249</v>
      </c>
      <c r="H36" s="22">
        <f t="shared" si="4"/>
        <v>4.749636417658373</v>
      </c>
      <c r="I36" s="22">
        <f t="shared" si="4"/>
        <v>1.9179945892692385</v>
      </c>
      <c r="J36" s="22" t="s">
        <v>14</v>
      </c>
      <c r="K36" s="22">
        <f t="shared" si="4"/>
        <v>5.778222590582827</v>
      </c>
      <c r="L36" s="22" t="s">
        <v>14</v>
      </c>
      <c r="M36" s="22">
        <f t="shared" si="4"/>
        <v>100</v>
      </c>
      <c r="N36" s="22"/>
      <c r="O36" s="22">
        <f t="shared" si="5"/>
        <v>93.99847800221094</v>
      </c>
      <c r="P36" s="22">
        <f t="shared" si="6"/>
        <v>95.65010909784402</v>
      </c>
      <c r="Q36" s="22">
        <f t="shared" si="7"/>
        <v>4.349890902155968</v>
      </c>
      <c r="R36" s="22">
        <f t="shared" si="6"/>
        <v>67.09219858156028</v>
      </c>
    </row>
    <row r="37" spans="1:18" ht="12">
      <c r="A37" s="9" t="s">
        <v>22</v>
      </c>
      <c r="B37" s="22">
        <f t="shared" si="4"/>
        <v>36.94664309394319</v>
      </c>
      <c r="C37" s="22">
        <f t="shared" si="4"/>
        <v>8.762989585099932</v>
      </c>
      <c r="D37" s="22">
        <f t="shared" si="4"/>
        <v>6.976682053986492</v>
      </c>
      <c r="E37" s="22">
        <f t="shared" si="4"/>
        <v>4.479475700502508</v>
      </c>
      <c r="F37" s="22" t="s">
        <v>14</v>
      </c>
      <c r="G37" s="22">
        <f t="shared" si="4"/>
        <v>32.00159836075095</v>
      </c>
      <c r="H37" s="22">
        <f t="shared" si="4"/>
        <v>3.93956430730344</v>
      </c>
      <c r="I37" s="22">
        <f t="shared" si="4"/>
        <v>2.67469873920003</v>
      </c>
      <c r="J37" s="22" t="s">
        <v>14</v>
      </c>
      <c r="K37" s="22">
        <f t="shared" si="4"/>
        <v>4.218348159213458</v>
      </c>
      <c r="L37" s="22" t="s">
        <v>14</v>
      </c>
      <c r="M37" s="22">
        <f t="shared" si="4"/>
        <v>100</v>
      </c>
      <c r="N37" s="22"/>
      <c r="O37" s="22">
        <f t="shared" si="5"/>
        <v>94.01545804260407</v>
      </c>
      <c r="P37" s="22">
        <f t="shared" si="6"/>
        <v>95.04862386941775</v>
      </c>
      <c r="Q37" s="22">
        <f t="shared" si="7"/>
        <v>4.95137613058225</v>
      </c>
      <c r="R37" s="22">
        <f t="shared" si="6"/>
        <v>71.21482406457656</v>
      </c>
    </row>
    <row r="38" spans="1:18" ht="12">
      <c r="A38" s="9" t="s">
        <v>23</v>
      </c>
      <c r="B38" s="22">
        <f t="shared" si="4"/>
        <v>35.09164117257845</v>
      </c>
      <c r="C38" s="22">
        <f t="shared" si="4"/>
        <v>11.50339591389972</v>
      </c>
      <c r="D38" s="22">
        <f t="shared" si="4"/>
        <v>7.919841663976094</v>
      </c>
      <c r="E38" s="22">
        <f t="shared" si="4"/>
        <v>4.528850427764981</v>
      </c>
      <c r="F38" s="22" t="s">
        <v>14</v>
      </c>
      <c r="G38" s="22">
        <f t="shared" si="4"/>
        <v>24.03114019021751</v>
      </c>
      <c r="H38" s="22">
        <f t="shared" si="4"/>
        <v>2.9547563788308095</v>
      </c>
      <c r="I38" s="22">
        <f t="shared" si="4"/>
        <v>3.8702270071798495</v>
      </c>
      <c r="J38" s="22">
        <f t="shared" si="4"/>
        <v>0.8147008106468524</v>
      </c>
      <c r="K38" s="22">
        <f t="shared" si="4"/>
        <v>9.093172989634898</v>
      </c>
      <c r="L38" s="22">
        <f t="shared" si="4"/>
        <v>0.19227344527084061</v>
      </c>
      <c r="M38" s="22">
        <f t="shared" si="4"/>
        <v>100</v>
      </c>
      <c r="N38" s="22"/>
      <c r="O38" s="22">
        <f t="shared" si="5"/>
        <v>90.49371870872623</v>
      </c>
      <c r="P38" s="22">
        <f t="shared" si="6"/>
        <v>93.77259687380779</v>
      </c>
      <c r="Q38" s="22">
        <f t="shared" si="7"/>
        <v>6.227403126192212</v>
      </c>
      <c r="R38" s="22">
        <f t="shared" si="6"/>
        <v>67.58960495334438</v>
      </c>
    </row>
    <row r="39" spans="1:18" ht="12">
      <c r="A39" s="9" t="s">
        <v>24</v>
      </c>
      <c r="B39" s="22">
        <f t="shared" si="4"/>
        <v>44.553734280323184</v>
      </c>
      <c r="C39" s="22">
        <f t="shared" si="4"/>
        <v>9.76099946495773</v>
      </c>
      <c r="D39" s="22">
        <f t="shared" si="4"/>
        <v>6.191353297254199</v>
      </c>
      <c r="E39" s="22">
        <f t="shared" si="4"/>
        <v>2.955171850481913</v>
      </c>
      <c r="F39" s="22" t="s">
        <v>14</v>
      </c>
      <c r="G39" s="22">
        <f t="shared" si="4"/>
        <v>23.506340325851234</v>
      </c>
      <c r="H39" s="22">
        <f t="shared" si="4"/>
        <v>3.347086567441554</v>
      </c>
      <c r="I39" s="22">
        <f t="shared" si="4"/>
        <v>3.0506401773282956</v>
      </c>
      <c r="J39" s="22" t="s">
        <v>14</v>
      </c>
      <c r="K39" s="22">
        <f t="shared" si="4"/>
        <v>6.634674036361893</v>
      </c>
      <c r="L39" s="22" t="s">
        <v>14</v>
      </c>
      <c r="M39" s="22">
        <f t="shared" si="4"/>
        <v>100</v>
      </c>
      <c r="N39" s="22"/>
      <c r="O39" s="22">
        <f t="shared" si="5"/>
        <v>84.97496805897983</v>
      </c>
      <c r="P39" s="22">
        <f t="shared" si="6"/>
        <v>94.02286184535</v>
      </c>
      <c r="Q39" s="22">
        <f t="shared" si="7"/>
        <v>5.977138154650013</v>
      </c>
      <c r="R39" s="22">
        <f t="shared" si="6"/>
        <v>63.82110946082938</v>
      </c>
    </row>
    <row r="40" spans="1:18" ht="12">
      <c r="A40" s="9" t="s">
        <v>32</v>
      </c>
      <c r="B40" s="22">
        <f t="shared" si="4"/>
        <v>47.38475404879663</v>
      </c>
      <c r="C40" s="22">
        <f t="shared" si="4"/>
        <v>9.986366151546786</v>
      </c>
      <c r="D40" s="22">
        <f t="shared" si="4"/>
        <v>9.540841647699075</v>
      </c>
      <c r="E40" s="22">
        <f t="shared" si="4"/>
        <v>2.971494418108489</v>
      </c>
      <c r="F40" s="22" t="s">
        <v>14</v>
      </c>
      <c r="G40" s="22">
        <f t="shared" si="4"/>
        <v>14.83180166458451</v>
      </c>
      <c r="H40" s="22">
        <f t="shared" si="4"/>
        <v>2.313190605765007</v>
      </c>
      <c r="I40" s="22">
        <f t="shared" si="4"/>
        <v>6.972087690175072</v>
      </c>
      <c r="J40" s="22" t="s">
        <v>14</v>
      </c>
      <c r="K40" s="22">
        <f t="shared" si="4"/>
        <v>5.999463773324434</v>
      </c>
      <c r="L40" s="22" t="s">
        <v>14</v>
      </c>
      <c r="M40" s="22">
        <f t="shared" si="4"/>
        <v>100</v>
      </c>
      <c r="N40" s="22"/>
      <c r="O40" s="22">
        <f t="shared" si="5"/>
        <v>80.04478219568463</v>
      </c>
      <c r="P40" s="22">
        <f t="shared" si="6"/>
        <v>92.87265830295837</v>
      </c>
      <c r="Q40" s="22">
        <f t="shared" si="7"/>
        <v>7.127341697041621</v>
      </c>
      <c r="R40" s="22">
        <f t="shared" si="6"/>
        <v>53.705493198543074</v>
      </c>
    </row>
    <row r="41" spans="1:18" ht="12">
      <c r="A41" s="9" t="s">
        <v>26</v>
      </c>
      <c r="B41" s="22">
        <f t="shared" si="4"/>
        <v>34.5095200357435</v>
      </c>
      <c r="C41" s="22">
        <f t="shared" si="4"/>
        <v>11.99524107235243</v>
      </c>
      <c r="D41" s="22">
        <f t="shared" si="4"/>
        <v>8.308221836437037</v>
      </c>
      <c r="E41" s="22">
        <f t="shared" si="4"/>
        <v>3.6321512263832663</v>
      </c>
      <c r="F41" s="22" t="s">
        <v>14</v>
      </c>
      <c r="G41" s="22">
        <f t="shared" si="4"/>
        <v>22.480700058713527</v>
      </c>
      <c r="H41" s="22">
        <f t="shared" si="4"/>
        <v>2.684250859393986</v>
      </c>
      <c r="I41" s="22">
        <f t="shared" si="4"/>
        <v>4.4926354365673875</v>
      </c>
      <c r="J41" s="22">
        <f t="shared" si="4"/>
        <v>2.388502773332086</v>
      </c>
      <c r="K41" s="22">
        <f t="shared" si="4"/>
        <v>9.423580637142868</v>
      </c>
      <c r="L41" s="22">
        <f t="shared" si="4"/>
        <v>0.08519606393391735</v>
      </c>
      <c r="M41" s="22">
        <f t="shared" si="4"/>
        <v>100</v>
      </c>
      <c r="N41" s="22"/>
      <c r="O41" s="22">
        <f t="shared" si="5"/>
        <v>86.7728915946588</v>
      </c>
      <c r="P41" s="22">
        <f t="shared" si="6"/>
        <v>93.84487573376272</v>
      </c>
      <c r="Q41" s="22">
        <f t="shared" si="7"/>
        <v>6.155124266237279</v>
      </c>
      <c r="R41" s="22">
        <f t="shared" si="6"/>
        <v>63.81852140642283</v>
      </c>
    </row>
    <row r="42" spans="1:18" ht="12">
      <c r="A42" s="9" t="s">
        <v>27</v>
      </c>
      <c r="B42" s="22">
        <f t="shared" si="4"/>
        <v>38.65577054675645</v>
      </c>
      <c r="C42" s="22">
        <f aca="true" t="shared" si="8" ref="C42:M44">C19/$M19*100</f>
        <v>12.170000628113709</v>
      </c>
      <c r="D42" s="22">
        <f t="shared" si="8"/>
        <v>4.870592046758107</v>
      </c>
      <c r="E42" s="22">
        <f t="shared" si="8"/>
        <v>2.8766285500821507</v>
      </c>
      <c r="F42" s="22" t="s">
        <v>14</v>
      </c>
      <c r="G42" s="22">
        <f t="shared" si="8"/>
        <v>24.87522025303065</v>
      </c>
      <c r="H42" s="22">
        <f t="shared" si="8"/>
        <v>2.4866691130042677</v>
      </c>
      <c r="I42" s="22">
        <f t="shared" si="8"/>
        <v>3.1609326496811496</v>
      </c>
      <c r="J42" s="22">
        <f t="shared" si="8"/>
        <v>0.7491082438271299</v>
      </c>
      <c r="K42" s="22">
        <f t="shared" si="8"/>
        <v>9.668719606734703</v>
      </c>
      <c r="L42" s="22">
        <f t="shared" si="8"/>
        <v>0.48635836201168287</v>
      </c>
      <c r="M42" s="22">
        <f t="shared" si="8"/>
        <v>100</v>
      </c>
      <c r="N42" s="22"/>
      <c r="O42" s="22">
        <f t="shared" si="5"/>
        <v>89.12929956858717</v>
      </c>
      <c r="P42" s="22">
        <f t="shared" si="6"/>
        <v>94.571619728878</v>
      </c>
      <c r="Q42" s="22">
        <f t="shared" si="7"/>
        <v>5.428380271122005</v>
      </c>
      <c r="R42" s="22">
        <f t="shared" si="6"/>
        <v>62.60899614121983</v>
      </c>
    </row>
    <row r="43" spans="1:18" ht="12">
      <c r="A43" s="9" t="s">
        <v>28</v>
      </c>
      <c r="B43" s="22">
        <f t="shared" si="4"/>
        <v>39.70911292133552</v>
      </c>
      <c r="C43" s="22">
        <f t="shared" si="8"/>
        <v>13.43749898296921</v>
      </c>
      <c r="D43" s="22">
        <f t="shared" si="8"/>
        <v>8.79560772878311</v>
      </c>
      <c r="E43" s="22">
        <f t="shared" si="8"/>
        <v>2.0819027100209264</v>
      </c>
      <c r="F43" s="22" t="s">
        <v>14</v>
      </c>
      <c r="G43" s="22">
        <f t="shared" si="8"/>
        <v>24.646968271893826</v>
      </c>
      <c r="H43" s="22">
        <f t="shared" si="8"/>
        <v>2.612060520654675</v>
      </c>
      <c r="I43" s="22">
        <f t="shared" si="8"/>
        <v>3.2873689657529117</v>
      </c>
      <c r="J43" s="22" t="s">
        <v>14</v>
      </c>
      <c r="K43" s="22">
        <f t="shared" si="8"/>
        <v>5.429479898589825</v>
      </c>
      <c r="L43" s="22" t="s">
        <v>14</v>
      </c>
      <c r="M43" s="22">
        <f t="shared" si="8"/>
        <v>100</v>
      </c>
      <c r="N43" s="22"/>
      <c r="O43" s="22">
        <f t="shared" si="5"/>
        <v>85.47892293792214</v>
      </c>
      <c r="P43" s="22">
        <f t="shared" si="6"/>
        <v>93.05988818288095</v>
      </c>
      <c r="Q43" s="22">
        <f t="shared" si="7"/>
        <v>6.9401118171190435</v>
      </c>
      <c r="R43" s="22">
        <f t="shared" si="6"/>
        <v>52.009600698232596</v>
      </c>
    </row>
    <row r="44" spans="1:18" ht="12">
      <c r="A44" s="9" t="s">
        <v>29</v>
      </c>
      <c r="B44" s="22">
        <f t="shared" si="4"/>
        <v>35.52168502044585</v>
      </c>
      <c r="C44" s="22">
        <f t="shared" si="8"/>
        <v>14.604267387537137</v>
      </c>
      <c r="D44" s="22">
        <f t="shared" si="8"/>
        <v>5.245339439597466</v>
      </c>
      <c r="E44" s="22">
        <f t="shared" si="8"/>
        <v>3.6649366060966964</v>
      </c>
      <c r="F44" s="22" t="s">
        <v>14</v>
      </c>
      <c r="G44" s="22">
        <f t="shared" si="8"/>
        <v>24.440229370473585</v>
      </c>
      <c r="H44" s="22">
        <f t="shared" si="8"/>
        <v>4.44474909123624</v>
      </c>
      <c r="I44" s="22">
        <f t="shared" si="8"/>
        <v>3.1548079332880645</v>
      </c>
      <c r="J44" s="22">
        <f t="shared" si="8"/>
        <v>0.48196074483284534</v>
      </c>
      <c r="K44" s="22">
        <f t="shared" si="8"/>
        <v>8.442024406492118</v>
      </c>
      <c r="L44" s="22" t="s">
        <v>14</v>
      </c>
      <c r="M44" s="22">
        <f t="shared" si="8"/>
        <v>100</v>
      </c>
      <c r="N44" s="22"/>
      <c r="O44" s="22">
        <f t="shared" si="5"/>
        <v>81.79040087742638</v>
      </c>
      <c r="P44" s="22">
        <f t="shared" si="6"/>
        <v>92.60672447772178</v>
      </c>
      <c r="Q44" s="22">
        <f t="shared" si="7"/>
        <v>7.393275522278217</v>
      </c>
      <c r="R44" s="22">
        <f t="shared" si="6"/>
        <v>65.03534967333414</v>
      </c>
    </row>
    <row r="45" spans="1:18" ht="12">
      <c r="A45" s="9" t="s">
        <v>30</v>
      </c>
      <c r="B45" s="22">
        <f aca="true" t="shared" si="9" ref="B45:M47">B22/$M22*100</f>
        <v>37.58158523440099</v>
      </c>
      <c r="C45" s="22">
        <f t="shared" si="9"/>
        <v>10.257001251813197</v>
      </c>
      <c r="D45" s="22">
        <f t="shared" si="9"/>
        <v>6.311926453559387</v>
      </c>
      <c r="E45" s="22">
        <f t="shared" si="9"/>
        <v>2.975782176222726</v>
      </c>
      <c r="F45" s="22">
        <f t="shared" si="9"/>
        <v>4.065701560556981</v>
      </c>
      <c r="G45" s="22">
        <f t="shared" si="9"/>
        <v>21.444650396315502</v>
      </c>
      <c r="H45" s="22">
        <f t="shared" si="9"/>
        <v>4.5609061636963135</v>
      </c>
      <c r="I45" s="22">
        <f t="shared" si="9"/>
        <v>4.67421803080261</v>
      </c>
      <c r="J45" s="22">
        <f t="shared" si="9"/>
        <v>2.7255575537334256</v>
      </c>
      <c r="K45" s="22">
        <f t="shared" si="9"/>
        <v>5.402671178898873</v>
      </c>
      <c r="L45" s="22" t="s">
        <v>14</v>
      </c>
      <c r="M45" s="22">
        <f t="shared" si="9"/>
        <v>100</v>
      </c>
      <c r="N45" s="22"/>
      <c r="O45" s="22">
        <f t="shared" si="5"/>
        <v>85.77820660517995</v>
      </c>
      <c r="P45" s="22">
        <f>P22/O22*100</f>
        <v>94.1104726377206</v>
      </c>
      <c r="Q45" s="22">
        <f t="shared" si="7"/>
        <v>5.889527362279385</v>
      </c>
      <c r="R45" s="22">
        <f>R22/Q22*100</f>
        <v>56.460754692014206</v>
      </c>
    </row>
    <row r="46" spans="1:18" ht="12">
      <c r="A46" s="9" t="s">
        <v>31</v>
      </c>
      <c r="B46" s="22">
        <f t="shared" si="9"/>
        <v>40.26937065778487</v>
      </c>
      <c r="C46" s="22">
        <f t="shared" si="9"/>
        <v>11.306123980133977</v>
      </c>
      <c r="D46" s="22">
        <f t="shared" si="9"/>
        <v>5.42420989229473</v>
      </c>
      <c r="E46" s="22">
        <f t="shared" si="9"/>
        <v>4.883175630022934</v>
      </c>
      <c r="F46" s="22" t="s">
        <v>14</v>
      </c>
      <c r="G46" s="22">
        <f t="shared" si="9"/>
        <v>19.867413728934082</v>
      </c>
      <c r="H46" s="22">
        <f t="shared" si="9"/>
        <v>4.368948612282523</v>
      </c>
      <c r="I46" s="22">
        <f t="shared" si="9"/>
        <v>4.903997609265865</v>
      </c>
      <c r="J46" s="22">
        <f t="shared" si="9"/>
        <v>1.354398095168247</v>
      </c>
      <c r="K46" s="22">
        <f t="shared" si="9"/>
        <v>7.235637786918654</v>
      </c>
      <c r="L46" s="22">
        <f t="shared" si="9"/>
        <v>0.38672400719412026</v>
      </c>
      <c r="M46" s="22">
        <f t="shared" si="9"/>
        <v>100</v>
      </c>
      <c r="N46" s="22"/>
      <c r="O46" s="22">
        <f aca="true" t="shared" si="10" ref="O46:R47">O23/N23*100</f>
        <v>83.54649037111092</v>
      </c>
      <c r="P46" s="22">
        <f t="shared" si="10"/>
        <v>92.53587262657949</v>
      </c>
      <c r="Q46" s="22">
        <f>Q23/O23*100</f>
        <v>7.4641273734204985</v>
      </c>
      <c r="R46" s="22">
        <f t="shared" si="10"/>
        <v>29.760150493807807</v>
      </c>
    </row>
    <row r="47" spans="1:18" ht="12">
      <c r="A47" s="14" t="s">
        <v>11</v>
      </c>
      <c r="B47" s="23">
        <f t="shared" si="9"/>
        <v>37.18712795172432</v>
      </c>
      <c r="C47" s="23">
        <f t="shared" si="9"/>
        <v>11.050602906477026</v>
      </c>
      <c r="D47" s="23">
        <f t="shared" si="9"/>
        <v>7.301113762997513</v>
      </c>
      <c r="E47" s="23">
        <f t="shared" si="9"/>
        <v>3.040847185789101</v>
      </c>
      <c r="F47" s="23">
        <f t="shared" si="9"/>
        <v>0.10354389872198962</v>
      </c>
      <c r="G47" s="23">
        <f t="shared" si="9"/>
        <v>26.771440569517452</v>
      </c>
      <c r="H47" s="23">
        <f t="shared" si="9"/>
        <v>3.46111421853724</v>
      </c>
      <c r="I47" s="23">
        <f t="shared" si="9"/>
        <v>4.873533419550788</v>
      </c>
      <c r="J47" s="23">
        <f t="shared" si="9"/>
        <v>0.7381360460255406</v>
      </c>
      <c r="K47" s="23">
        <f t="shared" si="9"/>
        <v>5.319888537583557</v>
      </c>
      <c r="L47" s="23">
        <f t="shared" si="9"/>
        <v>0.15265150307547312</v>
      </c>
      <c r="M47" s="23">
        <f t="shared" si="9"/>
        <v>100</v>
      </c>
      <c r="N47" s="23"/>
      <c r="O47" s="23">
        <f t="shared" si="10"/>
        <v>91.38925897545298</v>
      </c>
      <c r="P47" s="23">
        <f t="shared" si="10"/>
        <v>94.73569608408735</v>
      </c>
      <c r="Q47" s="23">
        <f>Q24/O24*100</f>
        <v>5.264303915912646</v>
      </c>
      <c r="R47" s="23">
        <f t="shared" si="10"/>
        <v>64.44298395983063</v>
      </c>
    </row>
    <row r="48" spans="1:2" ht="12">
      <c r="A48" s="7" t="s">
        <v>33</v>
      </c>
      <c r="B48" s="1" t="s">
        <v>34</v>
      </c>
    </row>
  </sheetData>
  <printOptions gridLines="1"/>
  <pageMargins left="0.39" right="0.5" top="0.89" bottom="0.5118110236220472" header="0.25" footer="1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2003-04-24T12:56:10Z</dcterms:modified>
  <cp:category/>
  <cp:version/>
  <cp:contentType/>
  <cp:contentStatus/>
</cp:coreProperties>
</file>