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64" sheetId="1" r:id="rId1"/>
  </sheets>
  <definedNames>
    <definedName name="_Regression_Int" localSheetId="0" hidden="1">1</definedName>
    <definedName name="_xlnm.Print_Area" localSheetId="0">'PROVIN64'!#REF!</definedName>
    <definedName name="Print_Area_MI">'PROVIN64'!#REF!</definedName>
  </definedNames>
  <calcPr fullCalcOnLoad="1"/>
</workbook>
</file>

<file path=xl/sharedStrings.xml><?xml version="1.0" encoding="utf-8"?>
<sst xmlns="http://schemas.openxmlformats.org/spreadsheetml/2006/main" count="232" uniqueCount="43">
  <si>
    <t>Dc</t>
  </si>
  <si>
    <t>Psdi</t>
  </si>
  <si>
    <t>Psi</t>
  </si>
  <si>
    <t>Pri</t>
  </si>
  <si>
    <t>Pli</t>
  </si>
  <si>
    <t>Pci</t>
  </si>
  <si>
    <t>Psiup</t>
  </si>
  <si>
    <t>Mov. nuova Repubblica</t>
  </si>
  <si>
    <t>Pdium</t>
  </si>
  <si>
    <t>Msi</t>
  </si>
  <si>
    <t>Msi-Pdium</t>
  </si>
  <si>
    <t xml:space="preserve">Altri </t>
  </si>
  <si>
    <t>Indipendenti</t>
  </si>
  <si>
    <t>Totale</t>
  </si>
  <si>
    <t>Voti non validi</t>
  </si>
  <si>
    <t>Piemonte</t>
  </si>
  <si>
    <t>-</t>
  </si>
  <si>
    <t>Lombardia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</si>
  <si>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</si>
  <si>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</si>
  <si>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</si>
  <si>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</si>
  <si>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</si>
  <si>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</si>
  <si>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</si>
  <si>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</si>
  <si>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</si>
  <si>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</si>
  <si>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</si>
  <si>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</si>
  <si>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</si>
  <si>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</si>
  <si>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Sardegna</t>
  </si>
  <si>
    <t>Elettori</t>
  </si>
  <si>
    <t>Votanti</t>
  </si>
  <si>
    <t>Voti validi</t>
  </si>
  <si>
    <t>Schede bianche</t>
  </si>
  <si>
    <t xml:space="preserve">Fonte: </t>
  </si>
  <si>
    <t>Ministero dell'Interno, Direzione generale dell'Amministrazione civile, Direzione centrale per i servizi elettorali, Elezioni provinciali del 22 novembre 1964, Roma 1965.</t>
  </si>
  <si>
    <t xml:space="preserve"> </t>
  </si>
  <si>
    <t>Elezione dei Consigli Provinciali - del 22 Novembre 1964</t>
  </si>
  <si>
    <t>Partecipazione elettorale e voti validi (valori assoluti)</t>
  </si>
  <si>
    <t>Partecipazione elettorale e voti validi (valori percentuali)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</si>
</sst>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4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7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horizontal="right"/>
    </xf>
    <xf numFmtId="171" fontId="6" fillId="0" borderId="0" xfId="0" applyNumberFormat="1" applyFont="1" applyBorder="1" applyAlignment="1" applyProtection="1">
      <alignment horizontal="right"/>
      <protection/>
    </xf>
    <xf numFmtId="3" fontId="5" fillId="0" borderId="1" xfId="0" applyNumberFormat="1" applyFont="1" applyBorder="1" applyAlignment="1" applyProtection="1">
      <alignment horizontal="left"/>
      <protection/>
    </xf>
    <xf numFmtId="170" fontId="8" fillId="0" borderId="0" xfId="0" applyFont="1" applyAlignment="1">
      <alignment/>
    </xf>
    <xf numFmtId="170" fontId="9" fillId="0" borderId="0" xfId="0" applyFont="1" applyAlignment="1">
      <alignment/>
    </xf>
    <xf numFmtId="170" fontId="5" fillId="0" borderId="2" xfId="0" applyFont="1" applyBorder="1" applyAlignment="1">
      <alignment horizontal="centerContinuous" wrapText="1"/>
    </xf>
    <xf numFmtId="170" fontId="5" fillId="0" borderId="2" xfId="0" applyFont="1" applyBorder="1" applyAlignment="1" applyProtection="1">
      <alignment horizontal="centerContinuous" wrapText="1"/>
      <protection/>
    </xf>
    <xf numFmtId="3" fontId="6" fillId="0" borderId="0" xfId="0" applyNumberFormat="1" applyFont="1" applyAlignment="1" applyProtection="1">
      <alignment horizontal="right" indent="1"/>
      <protection/>
    </xf>
    <xf numFmtId="170" fontId="6" fillId="0" borderId="0" xfId="0" applyFont="1" applyAlignment="1" applyProtection="1">
      <alignment horizontal="right" indent="1"/>
      <protection/>
    </xf>
    <xf numFmtId="3" fontId="6" fillId="0" borderId="0" xfId="0" applyNumberFormat="1" applyFont="1" applyAlignment="1">
      <alignment horizontal="right" indent="1"/>
    </xf>
    <xf numFmtId="3" fontId="6" fillId="0" borderId="1" xfId="0" applyNumberFormat="1" applyFont="1" applyBorder="1" applyAlignment="1" applyProtection="1">
      <alignment horizontal="right" indent="1"/>
      <protection/>
    </xf>
    <xf numFmtId="3" fontId="6" fillId="0" borderId="1" xfId="0" applyNumberFormat="1" applyFont="1" applyBorder="1" applyAlignment="1">
      <alignment horizontal="right" indent="1"/>
    </xf>
    <xf numFmtId="173" fontId="6" fillId="0" borderId="0" xfId="0" applyNumberFormat="1" applyFont="1" applyAlignment="1">
      <alignment horizontal="right" indent="2"/>
    </xf>
    <xf numFmtId="173" fontId="6" fillId="0" borderId="1" xfId="0" applyNumberFormat="1" applyFont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47"/>
  <sheetViews>
    <sheetView tabSelected="1" workbookViewId="0" topLeftCell="A1">
      <selection activeCell="A2" sqref="A2"/>
    </sheetView>
  </sheetViews>
  <sheetFormatPr defaultColWidth="9.625" defaultRowHeight="12.75"/>
  <cols>
    <col min="1" max="1" width="13.625" style="1" customWidth="1"/>
    <col min="2" max="15" width="8.625" style="2" customWidth="1"/>
    <col min="16" max="19" width="9.00390625" style="2" customWidth="1"/>
    <col min="20" max="21" width="8.625" style="2" customWidth="1"/>
    <col min="22" max="38" width="9.625" style="1" customWidth="1"/>
    <col min="39" max="39" width="11.625" style="1" customWidth="1"/>
    <col min="40" max="16384" width="9.625" style="1" customWidth="1"/>
  </cols>
  <sheetData>
    <row r="1" ht="18.75">
      <c r="A1" s="14" t="s">
        <v>40</v>
      </c>
    </row>
    <row r="4" ht="12">
      <c r="A4" s="3" t="s">
        <v>41</v>
      </c>
    </row>
    <row r="5" spans="1:21" ht="27" customHeight="1">
      <c r="A5" s="15"/>
      <c r="B5" s="16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/>
      <c r="O5" s="15" t="s">
        <v>12</v>
      </c>
      <c r="P5" s="15" t="s">
        <v>13</v>
      </c>
      <c r="Q5" s="16" t="s">
        <v>33</v>
      </c>
      <c r="R5" s="16" t="s">
        <v>34</v>
      </c>
      <c r="S5" s="16" t="s">
        <v>35</v>
      </c>
      <c r="T5" s="16" t="s">
        <v>14</v>
      </c>
      <c r="U5" s="16" t="s">
        <v>36</v>
      </c>
    </row>
    <row r="6" spans="1:36" s="6" customFormat="1" ht="12">
      <c r="A6" s="7" t="s">
        <v>15</v>
      </c>
      <c r="B6" s="17">
        <v>871180</v>
      </c>
      <c r="C6" s="17">
        <v>215824</v>
      </c>
      <c r="D6" s="17">
        <v>259463</v>
      </c>
      <c r="E6" s="17">
        <v>8243</v>
      </c>
      <c r="F6" s="17">
        <v>285494</v>
      </c>
      <c r="G6" s="17">
        <v>534915</v>
      </c>
      <c r="H6" s="17">
        <v>59421</v>
      </c>
      <c r="I6" s="17" t="s">
        <v>16</v>
      </c>
      <c r="J6" s="17">
        <v>16060</v>
      </c>
      <c r="K6" s="17">
        <v>48710</v>
      </c>
      <c r="L6" s="17">
        <v>4315</v>
      </c>
      <c r="M6" s="18">
        <v>33044</v>
      </c>
      <c r="N6" s="17" t="s">
        <v>16</v>
      </c>
      <c r="O6" s="17">
        <v>16782</v>
      </c>
      <c r="P6" s="19">
        <f>SUM(B6:O6)</f>
        <v>2353451</v>
      </c>
      <c r="Q6" s="17">
        <v>2693153</v>
      </c>
      <c r="R6" s="17">
        <v>2505725</v>
      </c>
      <c r="S6" s="17">
        <f aca="true" t="shared" si="0" ref="S6:S23">P6</f>
        <v>2353451</v>
      </c>
      <c r="T6" s="19">
        <f>R6-S6</f>
        <v>152274</v>
      </c>
      <c r="U6" s="17">
        <v>112791</v>
      </c>
      <c r="V6" s="5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6" customFormat="1" ht="12">
      <c r="A7" s="7" t="s">
        <v>17</v>
      </c>
      <c r="B7" s="17">
        <v>1974176</v>
      </c>
      <c r="C7" s="17">
        <v>296315</v>
      </c>
      <c r="D7" s="17">
        <v>677553</v>
      </c>
      <c r="E7" s="17">
        <v>7068</v>
      </c>
      <c r="F7" s="17">
        <v>488648</v>
      </c>
      <c r="G7" s="17">
        <v>1025101</v>
      </c>
      <c r="H7" s="17">
        <v>123497</v>
      </c>
      <c r="I7" s="17" t="s">
        <v>16</v>
      </c>
      <c r="J7" s="17">
        <v>20623</v>
      </c>
      <c r="K7" s="17">
        <v>144900</v>
      </c>
      <c r="L7" s="17">
        <v>18523</v>
      </c>
      <c r="M7" s="17">
        <v>11289</v>
      </c>
      <c r="N7" s="17" t="s">
        <v>16</v>
      </c>
      <c r="O7" s="17" t="s">
        <v>16</v>
      </c>
      <c r="P7" s="19">
        <f aca="true" t="shared" si="1" ref="P7:P22">SUM(B7:O7)</f>
        <v>4787693</v>
      </c>
      <c r="Q7" s="17">
        <v>5327950</v>
      </c>
      <c r="R7" s="17">
        <v>5010478</v>
      </c>
      <c r="S7" s="17">
        <f t="shared" si="0"/>
        <v>4787693</v>
      </c>
      <c r="T7" s="19">
        <f aca="true" t="shared" si="2" ref="T7:T22">R7-S7</f>
        <v>222785</v>
      </c>
      <c r="U7" s="17">
        <v>164555</v>
      </c>
      <c r="V7" s="5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23" s="6" customFormat="1" ht="12">
      <c r="A8" s="7" t="s">
        <v>18</v>
      </c>
      <c r="B8" s="17">
        <v>1148495</v>
      </c>
      <c r="C8" s="17">
        <v>150592</v>
      </c>
      <c r="D8" s="17">
        <v>229919</v>
      </c>
      <c r="E8" s="17">
        <v>11072</v>
      </c>
      <c r="F8" s="17">
        <v>133547</v>
      </c>
      <c r="G8" s="17">
        <v>300953</v>
      </c>
      <c r="H8" s="17">
        <v>65900</v>
      </c>
      <c r="I8" s="17" t="s">
        <v>16</v>
      </c>
      <c r="J8" s="17" t="s">
        <v>16</v>
      </c>
      <c r="K8" s="17">
        <v>59811</v>
      </c>
      <c r="L8" s="17" t="s">
        <v>16</v>
      </c>
      <c r="M8" s="17" t="s">
        <v>16</v>
      </c>
      <c r="N8" s="17" t="s">
        <v>16</v>
      </c>
      <c r="O8" s="17">
        <v>1511</v>
      </c>
      <c r="P8" s="19">
        <f t="shared" si="1"/>
        <v>2101800</v>
      </c>
      <c r="Q8" s="17">
        <v>2392518</v>
      </c>
      <c r="R8" s="17">
        <v>2206030</v>
      </c>
      <c r="S8" s="17">
        <f t="shared" si="0"/>
        <v>2101800</v>
      </c>
      <c r="T8" s="19">
        <f t="shared" si="2"/>
        <v>104230</v>
      </c>
      <c r="U8" s="17">
        <v>73042</v>
      </c>
      <c r="W8" s="4"/>
    </row>
    <row r="9" spans="1:23" s="6" customFormat="1" ht="12">
      <c r="A9" s="7" t="s">
        <v>19</v>
      </c>
      <c r="B9" s="17">
        <v>278947</v>
      </c>
      <c r="C9" s="17">
        <v>67202</v>
      </c>
      <c r="D9" s="17">
        <v>66296</v>
      </c>
      <c r="E9" s="17">
        <v>4094</v>
      </c>
      <c r="F9" s="17">
        <v>44977</v>
      </c>
      <c r="G9" s="17">
        <v>111075</v>
      </c>
      <c r="H9" s="17">
        <v>17118</v>
      </c>
      <c r="I9" s="17" t="s">
        <v>16</v>
      </c>
      <c r="J9" s="17">
        <v>3129</v>
      </c>
      <c r="K9" s="17">
        <v>40470</v>
      </c>
      <c r="L9" s="17" t="s">
        <v>16</v>
      </c>
      <c r="M9" s="17">
        <v>12057</v>
      </c>
      <c r="N9" s="17" t="s">
        <v>16</v>
      </c>
      <c r="O9" s="17" t="s">
        <v>16</v>
      </c>
      <c r="P9" s="19">
        <f t="shared" si="1"/>
        <v>645365</v>
      </c>
      <c r="Q9" s="17">
        <v>773444</v>
      </c>
      <c r="R9" s="17">
        <v>668875</v>
      </c>
      <c r="S9" s="17">
        <f t="shared" si="0"/>
        <v>645365</v>
      </c>
      <c r="T9" s="19">
        <f t="shared" si="2"/>
        <v>23510</v>
      </c>
      <c r="U9" s="17">
        <v>14999</v>
      </c>
      <c r="W9" s="4"/>
    </row>
    <row r="10" spans="1:23" s="6" customFormat="1" ht="12">
      <c r="A10" s="7" t="s">
        <v>20</v>
      </c>
      <c r="B10" s="17">
        <v>380603</v>
      </c>
      <c r="C10" s="17">
        <v>83012</v>
      </c>
      <c r="D10" s="17">
        <v>157158</v>
      </c>
      <c r="E10" s="17">
        <v>5922</v>
      </c>
      <c r="F10" s="17">
        <v>120510</v>
      </c>
      <c r="G10" s="17">
        <v>346002</v>
      </c>
      <c r="H10" s="17">
        <v>22930</v>
      </c>
      <c r="I10" s="17" t="s">
        <v>16</v>
      </c>
      <c r="J10" s="17" t="s">
        <v>16</v>
      </c>
      <c r="K10" s="17">
        <v>39055</v>
      </c>
      <c r="L10" s="17" t="s">
        <v>16</v>
      </c>
      <c r="M10" s="17" t="s">
        <v>16</v>
      </c>
      <c r="N10" s="17" t="s">
        <v>16</v>
      </c>
      <c r="O10" s="17" t="s">
        <v>16</v>
      </c>
      <c r="P10" s="19">
        <f t="shared" si="1"/>
        <v>1155192</v>
      </c>
      <c r="Q10" s="17">
        <v>1330839</v>
      </c>
      <c r="R10" s="17">
        <v>1214886</v>
      </c>
      <c r="S10" s="17">
        <f t="shared" si="0"/>
        <v>1155192</v>
      </c>
      <c r="T10" s="19">
        <f t="shared" si="2"/>
        <v>59694</v>
      </c>
      <c r="U10" s="17">
        <v>44381</v>
      </c>
      <c r="W10" s="4"/>
    </row>
    <row r="11" spans="1:23" s="6" customFormat="1" ht="12">
      <c r="A11" s="7" t="s">
        <v>21</v>
      </c>
      <c r="B11" s="17">
        <v>645276</v>
      </c>
      <c r="C11" s="17">
        <v>156224</v>
      </c>
      <c r="D11" s="17">
        <v>246766</v>
      </c>
      <c r="E11" s="17">
        <v>64214</v>
      </c>
      <c r="F11" s="17">
        <v>140550</v>
      </c>
      <c r="G11" s="17">
        <v>1034965</v>
      </c>
      <c r="H11" s="17">
        <v>78646</v>
      </c>
      <c r="I11" s="17">
        <v>3669</v>
      </c>
      <c r="J11" s="17">
        <v>3726</v>
      </c>
      <c r="K11" s="17">
        <v>63279</v>
      </c>
      <c r="L11" s="17" t="s">
        <v>16</v>
      </c>
      <c r="M11" s="17" t="s">
        <v>16</v>
      </c>
      <c r="N11" s="17" t="s">
        <v>16</v>
      </c>
      <c r="O11" s="17">
        <v>2695</v>
      </c>
      <c r="P11" s="19">
        <f t="shared" si="1"/>
        <v>2440010</v>
      </c>
      <c r="Q11" s="17">
        <v>2667442</v>
      </c>
      <c r="R11" s="17">
        <v>2532650</v>
      </c>
      <c r="S11" s="17">
        <f t="shared" si="0"/>
        <v>2440010</v>
      </c>
      <c r="T11" s="19">
        <f t="shared" si="2"/>
        <v>92640</v>
      </c>
      <c r="U11" s="17">
        <v>66446</v>
      </c>
      <c r="W11" s="4"/>
    </row>
    <row r="12" spans="1:23" s="6" customFormat="1" ht="12">
      <c r="A12" s="7" t="s">
        <v>22</v>
      </c>
      <c r="B12" s="17">
        <v>609083</v>
      </c>
      <c r="C12" s="17">
        <v>89929</v>
      </c>
      <c r="D12" s="17">
        <v>219306</v>
      </c>
      <c r="E12" s="17">
        <v>25653</v>
      </c>
      <c r="F12" s="17">
        <v>102558</v>
      </c>
      <c r="G12" s="17">
        <v>849072</v>
      </c>
      <c r="H12" s="17">
        <v>55210</v>
      </c>
      <c r="I12" s="17">
        <v>1640</v>
      </c>
      <c r="J12" s="17">
        <v>2980</v>
      </c>
      <c r="K12" s="17">
        <v>78366</v>
      </c>
      <c r="L12" s="17" t="s">
        <v>16</v>
      </c>
      <c r="M12" s="17" t="s">
        <v>16</v>
      </c>
      <c r="N12" s="17" t="s">
        <v>16</v>
      </c>
      <c r="O12" s="17" t="s">
        <v>16</v>
      </c>
      <c r="P12" s="19">
        <f t="shared" si="1"/>
        <v>2033797</v>
      </c>
      <c r="Q12" s="17">
        <v>2253306</v>
      </c>
      <c r="R12" s="17">
        <v>2131494</v>
      </c>
      <c r="S12" s="17">
        <f t="shared" si="0"/>
        <v>2033797</v>
      </c>
      <c r="T12" s="19">
        <f t="shared" si="2"/>
        <v>97697</v>
      </c>
      <c r="U12" s="17">
        <v>73708</v>
      </c>
      <c r="W12" s="4"/>
    </row>
    <row r="13" spans="1:36" s="6" customFormat="1" ht="12">
      <c r="A13" s="7" t="s">
        <v>23</v>
      </c>
      <c r="B13" s="17">
        <v>139067</v>
      </c>
      <c r="C13" s="17">
        <v>14679</v>
      </c>
      <c r="D13" s="17">
        <v>66254</v>
      </c>
      <c r="E13" s="17">
        <v>8273</v>
      </c>
      <c r="F13" s="17">
        <v>16325</v>
      </c>
      <c r="G13" s="19">
        <v>189999</v>
      </c>
      <c r="H13" s="17">
        <v>18009</v>
      </c>
      <c r="I13" s="17" t="s">
        <v>16</v>
      </c>
      <c r="J13" s="17" t="s">
        <v>16</v>
      </c>
      <c r="K13" s="17">
        <v>28200</v>
      </c>
      <c r="L13" s="17" t="s">
        <v>16</v>
      </c>
      <c r="M13" s="17" t="s">
        <v>16</v>
      </c>
      <c r="N13" s="17" t="s">
        <v>16</v>
      </c>
      <c r="O13" s="17" t="s">
        <v>16</v>
      </c>
      <c r="P13" s="19">
        <f t="shared" si="1"/>
        <v>480806</v>
      </c>
      <c r="Q13" s="17">
        <v>555292</v>
      </c>
      <c r="R13" s="17">
        <v>506186</v>
      </c>
      <c r="S13" s="17">
        <f t="shared" si="0"/>
        <v>480806</v>
      </c>
      <c r="T13" s="19">
        <f t="shared" si="2"/>
        <v>25380</v>
      </c>
      <c r="U13" s="17">
        <v>16277</v>
      </c>
      <c r="V13" s="5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23" s="6" customFormat="1" ht="12">
      <c r="A14" s="7" t="s">
        <v>24</v>
      </c>
      <c r="B14" s="17">
        <v>239587</v>
      </c>
      <c r="C14" s="17">
        <v>37741</v>
      </c>
      <c r="D14" s="17">
        <v>61621</v>
      </c>
      <c r="E14" s="17">
        <v>31185</v>
      </c>
      <c r="F14" s="17">
        <v>30863</v>
      </c>
      <c r="G14" s="17">
        <v>166058</v>
      </c>
      <c r="H14" s="17">
        <v>21729</v>
      </c>
      <c r="I14" s="17" t="s">
        <v>16</v>
      </c>
      <c r="J14" s="17" t="s">
        <v>16</v>
      </c>
      <c r="K14" s="17">
        <v>32005</v>
      </c>
      <c r="L14" s="17" t="s">
        <v>16</v>
      </c>
      <c r="M14" s="17" t="s">
        <v>16</v>
      </c>
      <c r="N14" s="17" t="s">
        <v>16</v>
      </c>
      <c r="O14" s="17" t="s">
        <v>16</v>
      </c>
      <c r="P14" s="19">
        <f t="shared" si="1"/>
        <v>620789</v>
      </c>
      <c r="Q14" s="17">
        <v>711879</v>
      </c>
      <c r="R14" s="17">
        <v>654750</v>
      </c>
      <c r="S14" s="17">
        <f t="shared" si="0"/>
        <v>620789</v>
      </c>
      <c r="T14" s="19">
        <f t="shared" si="2"/>
        <v>33961</v>
      </c>
      <c r="U14" s="17">
        <v>23673</v>
      </c>
      <c r="W14" s="4"/>
    </row>
    <row r="15" spans="1:23" s="6" customFormat="1" ht="12">
      <c r="A15" s="7" t="s">
        <v>25</v>
      </c>
      <c r="B15" s="17">
        <v>722114</v>
      </c>
      <c r="C15" s="17">
        <v>125114</v>
      </c>
      <c r="D15" s="17">
        <v>241345</v>
      </c>
      <c r="E15" s="17">
        <v>50931</v>
      </c>
      <c r="F15" s="17">
        <v>219817</v>
      </c>
      <c r="G15" s="17">
        <v>627632</v>
      </c>
      <c r="H15" s="17">
        <v>56753</v>
      </c>
      <c r="I15" s="17">
        <v>1277</v>
      </c>
      <c r="J15" s="17">
        <v>34669</v>
      </c>
      <c r="K15" s="17">
        <v>245690</v>
      </c>
      <c r="L15" s="17" t="s">
        <v>16</v>
      </c>
      <c r="M15" s="17">
        <v>13479</v>
      </c>
      <c r="N15" s="17" t="s">
        <v>16</v>
      </c>
      <c r="O15" s="17">
        <v>18662</v>
      </c>
      <c r="P15" s="19">
        <f t="shared" si="1"/>
        <v>2357483</v>
      </c>
      <c r="Q15" s="17">
        <v>2724642</v>
      </c>
      <c r="R15" s="17">
        <v>2454984</v>
      </c>
      <c r="S15" s="17">
        <f t="shared" si="0"/>
        <v>2357483</v>
      </c>
      <c r="T15" s="19">
        <f t="shared" si="2"/>
        <v>97501</v>
      </c>
      <c r="U15" s="17">
        <v>49852</v>
      </c>
      <c r="W15" s="4"/>
    </row>
    <row r="16" spans="1:23" s="6" customFormat="1" ht="12">
      <c r="A16" s="7" t="s">
        <v>26</v>
      </c>
      <c r="B16" s="17">
        <v>271950</v>
      </c>
      <c r="C16" s="17">
        <v>46847</v>
      </c>
      <c r="D16" s="17">
        <v>57936</v>
      </c>
      <c r="E16" s="17">
        <v>14570</v>
      </c>
      <c r="F16" s="17">
        <v>36782</v>
      </c>
      <c r="G16" s="17">
        <v>137174</v>
      </c>
      <c r="H16" s="17">
        <v>24994</v>
      </c>
      <c r="I16" s="17" t="s">
        <v>16</v>
      </c>
      <c r="J16" s="17" t="s">
        <v>16</v>
      </c>
      <c r="K16" s="17">
        <v>39635</v>
      </c>
      <c r="L16" s="17" t="s">
        <v>16</v>
      </c>
      <c r="M16" s="17" t="s">
        <v>16</v>
      </c>
      <c r="N16" s="17" t="s">
        <v>16</v>
      </c>
      <c r="O16" s="17" t="s">
        <v>16</v>
      </c>
      <c r="P16" s="19">
        <f t="shared" si="1"/>
        <v>629888</v>
      </c>
      <c r="Q16" s="17">
        <v>803778</v>
      </c>
      <c r="R16" s="17">
        <v>667030</v>
      </c>
      <c r="S16" s="17">
        <f t="shared" si="0"/>
        <v>629888</v>
      </c>
      <c r="T16" s="19">
        <f t="shared" si="2"/>
        <v>37142</v>
      </c>
      <c r="U16" s="17">
        <v>22097</v>
      </c>
      <c r="W16" s="4"/>
    </row>
    <row r="17" spans="1:23" s="6" customFormat="1" ht="12">
      <c r="A17" s="8" t="s">
        <v>27</v>
      </c>
      <c r="B17" s="17">
        <v>75863</v>
      </c>
      <c r="C17" s="17">
        <v>11671</v>
      </c>
      <c r="D17" s="17">
        <v>16834</v>
      </c>
      <c r="E17" s="17">
        <v>3180</v>
      </c>
      <c r="F17" s="17">
        <v>15384</v>
      </c>
      <c r="G17" s="19">
        <v>27414</v>
      </c>
      <c r="H17" s="17">
        <v>6885</v>
      </c>
      <c r="I17" s="17" t="s">
        <v>16</v>
      </c>
      <c r="J17" s="17" t="s">
        <v>16</v>
      </c>
      <c r="K17" s="17">
        <v>12868</v>
      </c>
      <c r="L17" s="17" t="s">
        <v>16</v>
      </c>
      <c r="M17" s="17">
        <v>2511</v>
      </c>
      <c r="N17" s="17" t="s">
        <v>16</v>
      </c>
      <c r="O17" s="17">
        <v>2306</v>
      </c>
      <c r="P17" s="19">
        <f t="shared" si="1"/>
        <v>174916</v>
      </c>
      <c r="Q17" s="17">
        <v>234288</v>
      </c>
      <c r="R17" s="17">
        <v>187384</v>
      </c>
      <c r="S17" s="17">
        <f t="shared" si="0"/>
        <v>174916</v>
      </c>
      <c r="T17" s="19">
        <f t="shared" si="2"/>
        <v>12468</v>
      </c>
      <c r="U17" s="17">
        <v>6068</v>
      </c>
      <c r="W17" s="1"/>
    </row>
    <row r="18" spans="1:23" s="6" customFormat="1" ht="12">
      <c r="A18" s="7" t="s">
        <v>28</v>
      </c>
      <c r="B18" s="17">
        <v>848023</v>
      </c>
      <c r="C18" s="17">
        <v>196700</v>
      </c>
      <c r="D18" s="17">
        <v>216197</v>
      </c>
      <c r="E18" s="17">
        <v>26376</v>
      </c>
      <c r="F18" s="17">
        <v>195929</v>
      </c>
      <c r="G18" s="17">
        <v>485031</v>
      </c>
      <c r="H18" s="17">
        <v>77026</v>
      </c>
      <c r="I18" s="17" t="s">
        <v>16</v>
      </c>
      <c r="J18" s="17">
        <v>91456</v>
      </c>
      <c r="K18" s="17">
        <v>201349</v>
      </c>
      <c r="L18" s="17" t="s">
        <v>16</v>
      </c>
      <c r="M18" s="17" t="s">
        <v>16</v>
      </c>
      <c r="N18" s="17" t="s">
        <v>16</v>
      </c>
      <c r="O18" s="17" t="s">
        <v>16</v>
      </c>
      <c r="P18" s="19">
        <f t="shared" si="1"/>
        <v>2338087</v>
      </c>
      <c r="Q18" s="17">
        <v>2874369</v>
      </c>
      <c r="R18" s="17">
        <v>2465210</v>
      </c>
      <c r="S18" s="17">
        <f t="shared" si="0"/>
        <v>2338087</v>
      </c>
      <c r="T18" s="19">
        <f t="shared" si="2"/>
        <v>127123</v>
      </c>
      <c r="U18" s="17">
        <v>69160</v>
      </c>
      <c r="W18" s="1"/>
    </row>
    <row r="19" spans="1:23" s="6" customFormat="1" ht="12">
      <c r="A19" s="7" t="s">
        <v>29</v>
      </c>
      <c r="B19" s="17">
        <v>561770</v>
      </c>
      <c r="C19" s="17">
        <v>77140</v>
      </c>
      <c r="D19" s="17">
        <v>147477</v>
      </c>
      <c r="E19" s="17">
        <v>14954</v>
      </c>
      <c r="F19" s="17">
        <v>73688</v>
      </c>
      <c r="G19" s="17">
        <v>345641</v>
      </c>
      <c r="H19" s="17">
        <v>21002</v>
      </c>
      <c r="I19" s="17" t="s">
        <v>16</v>
      </c>
      <c r="J19" s="17">
        <v>47222</v>
      </c>
      <c r="K19" s="17">
        <v>88846</v>
      </c>
      <c r="L19" s="17" t="s">
        <v>16</v>
      </c>
      <c r="M19" s="17" t="s">
        <v>16</v>
      </c>
      <c r="N19" s="17" t="s">
        <v>16</v>
      </c>
      <c r="O19" s="17" t="s">
        <v>16</v>
      </c>
      <c r="P19" s="19">
        <f t="shared" si="1"/>
        <v>1377740</v>
      </c>
      <c r="Q19" s="17">
        <v>1642717</v>
      </c>
      <c r="R19" s="17">
        <v>1446478</v>
      </c>
      <c r="S19" s="17">
        <f t="shared" si="0"/>
        <v>1377740</v>
      </c>
      <c r="T19" s="19">
        <f t="shared" si="2"/>
        <v>68738</v>
      </c>
      <c r="U19" s="17">
        <v>37328</v>
      </c>
      <c r="W19" s="1"/>
    </row>
    <row r="20" spans="1:23" s="6" customFormat="1" ht="12">
      <c r="A20" s="7" t="s">
        <v>30</v>
      </c>
      <c r="B20" s="17">
        <v>121294</v>
      </c>
      <c r="C20" s="17">
        <v>27957</v>
      </c>
      <c r="D20" s="17">
        <v>26193</v>
      </c>
      <c r="E20" s="17">
        <v>3670</v>
      </c>
      <c r="F20" s="17">
        <v>19936</v>
      </c>
      <c r="G20" s="17">
        <v>70527</v>
      </c>
      <c r="H20" s="17">
        <v>11430</v>
      </c>
      <c r="I20" s="17" t="s">
        <v>16</v>
      </c>
      <c r="J20" s="17" t="s">
        <v>16</v>
      </c>
      <c r="K20" s="17">
        <v>17783</v>
      </c>
      <c r="L20" s="17" t="s">
        <v>16</v>
      </c>
      <c r="M20" s="17" t="s">
        <v>16</v>
      </c>
      <c r="N20" s="17" t="s">
        <v>16</v>
      </c>
      <c r="O20" s="17">
        <v>909</v>
      </c>
      <c r="P20" s="19">
        <f t="shared" si="1"/>
        <v>299699</v>
      </c>
      <c r="Q20" s="17">
        <v>379818</v>
      </c>
      <c r="R20" s="17">
        <v>319047</v>
      </c>
      <c r="S20" s="17">
        <f t="shared" si="0"/>
        <v>299699</v>
      </c>
      <c r="T20" s="19">
        <f t="shared" si="2"/>
        <v>19348</v>
      </c>
      <c r="U20" s="17">
        <v>9441</v>
      </c>
      <c r="W20" s="1"/>
    </row>
    <row r="21" spans="1:23" s="6" customFormat="1" ht="12">
      <c r="A21" s="7" t="s">
        <v>31</v>
      </c>
      <c r="B21" s="17">
        <v>328384</v>
      </c>
      <c r="C21" s="17">
        <v>46805</v>
      </c>
      <c r="D21" s="17">
        <v>122913</v>
      </c>
      <c r="E21" s="17">
        <v>18669</v>
      </c>
      <c r="F21" s="17">
        <v>49375</v>
      </c>
      <c r="G21" s="17">
        <v>212042</v>
      </c>
      <c r="H21" s="17">
        <v>44896</v>
      </c>
      <c r="I21" s="17" t="s">
        <v>16</v>
      </c>
      <c r="J21" s="17" t="s">
        <v>16</v>
      </c>
      <c r="K21" s="17">
        <v>82159</v>
      </c>
      <c r="L21" s="17" t="s">
        <v>16</v>
      </c>
      <c r="M21" s="17" t="s">
        <v>16</v>
      </c>
      <c r="N21" s="17" t="s">
        <v>16</v>
      </c>
      <c r="O21" s="17" t="s">
        <v>16</v>
      </c>
      <c r="P21" s="19">
        <f t="shared" si="1"/>
        <v>905243</v>
      </c>
      <c r="Q21" s="17">
        <v>1180249</v>
      </c>
      <c r="R21" s="17">
        <v>963979</v>
      </c>
      <c r="S21" s="17">
        <f t="shared" si="0"/>
        <v>905243</v>
      </c>
      <c r="T21" s="19">
        <f t="shared" si="2"/>
        <v>58736</v>
      </c>
      <c r="U21" s="17">
        <v>33010</v>
      </c>
      <c r="W21" s="1"/>
    </row>
    <row r="22" spans="1:23" s="6" customFormat="1" ht="12">
      <c r="A22" s="7" t="s">
        <v>32</v>
      </c>
      <c r="B22" s="19">
        <v>258160</v>
      </c>
      <c r="C22" s="19">
        <v>31715</v>
      </c>
      <c r="D22" s="19">
        <v>53039</v>
      </c>
      <c r="E22" s="19" t="s">
        <v>16</v>
      </c>
      <c r="F22" s="19">
        <v>43032</v>
      </c>
      <c r="G22" s="19">
        <v>139036</v>
      </c>
      <c r="H22" s="19">
        <v>32058</v>
      </c>
      <c r="I22" s="17" t="s">
        <v>16</v>
      </c>
      <c r="J22" s="17">
        <v>17766</v>
      </c>
      <c r="K22" s="17">
        <v>43229</v>
      </c>
      <c r="L22" s="17" t="s">
        <v>16</v>
      </c>
      <c r="M22" s="17">
        <v>1837</v>
      </c>
      <c r="N22" s="17">
        <v>44289</v>
      </c>
      <c r="O22" s="17" t="s">
        <v>16</v>
      </c>
      <c r="P22" s="19">
        <f t="shared" si="1"/>
        <v>664161</v>
      </c>
      <c r="Q22" s="17">
        <v>834813</v>
      </c>
      <c r="R22" s="17">
        <v>699809</v>
      </c>
      <c r="S22" s="17">
        <f t="shared" si="0"/>
        <v>664161</v>
      </c>
      <c r="T22" s="19">
        <f t="shared" si="2"/>
        <v>35648</v>
      </c>
      <c r="U22" s="19">
        <v>19743</v>
      </c>
      <c r="W22" s="1"/>
    </row>
    <row r="23" spans="1:23" s="6" customFormat="1" ht="12">
      <c r="A23" s="12" t="s">
        <v>13</v>
      </c>
      <c r="B23" s="20">
        <f aca="true" t="shared" si="3" ref="B23:K23">SUM(B6:B22)</f>
        <v>9473972</v>
      </c>
      <c r="C23" s="20">
        <f t="shared" si="3"/>
        <v>1675467</v>
      </c>
      <c r="D23" s="20">
        <f t="shared" si="3"/>
        <v>2866270</v>
      </c>
      <c r="E23" s="20">
        <f t="shared" si="3"/>
        <v>298074</v>
      </c>
      <c r="F23" s="20">
        <f t="shared" si="3"/>
        <v>2017415</v>
      </c>
      <c r="G23" s="20">
        <f t="shared" si="3"/>
        <v>6602637</v>
      </c>
      <c r="H23" s="20">
        <f t="shared" si="3"/>
        <v>737504</v>
      </c>
      <c r="I23" s="20">
        <f t="shared" si="3"/>
        <v>6586</v>
      </c>
      <c r="J23" s="20">
        <f t="shared" si="3"/>
        <v>237631</v>
      </c>
      <c r="K23" s="20">
        <f t="shared" si="3"/>
        <v>1266355</v>
      </c>
      <c r="L23" s="20">
        <f>SUM(L6:L22)</f>
        <v>22838</v>
      </c>
      <c r="M23" s="20">
        <f aca="true" t="shared" si="4" ref="M23:R23">SUM(M6:M22)</f>
        <v>74217</v>
      </c>
      <c r="N23" s="20">
        <f>SUM(N22)</f>
        <v>44289</v>
      </c>
      <c r="O23" s="20">
        <f t="shared" si="4"/>
        <v>42865</v>
      </c>
      <c r="P23" s="21">
        <f>SUM(B23:O23)</f>
        <v>25366120</v>
      </c>
      <c r="Q23" s="20">
        <f>SUM(Q6:Q22)</f>
        <v>29380497</v>
      </c>
      <c r="R23" s="20">
        <f t="shared" si="4"/>
        <v>26634995</v>
      </c>
      <c r="S23" s="20">
        <f t="shared" si="0"/>
        <v>25366120</v>
      </c>
      <c r="T23" s="21">
        <f>R23-S23</f>
        <v>1268875</v>
      </c>
      <c r="U23" s="20">
        <f>SUM(U6:U22)</f>
        <v>836571</v>
      </c>
      <c r="W23" s="1"/>
    </row>
    <row r="24" spans="1:21" ht="1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1"/>
      <c r="T24" s="11"/>
      <c r="U24" s="11"/>
    </row>
    <row r="26" ht="12.75" customHeight="1">
      <c r="A26" s="3" t="s">
        <v>42</v>
      </c>
    </row>
    <row r="27" spans="1:21" ht="30" customHeight="1">
      <c r="A27" s="15"/>
      <c r="B27" s="16" t="s">
        <v>0</v>
      </c>
      <c r="C27" s="15" t="s">
        <v>1</v>
      </c>
      <c r="D27" s="15" t="s">
        <v>2</v>
      </c>
      <c r="E27" s="15" t="s">
        <v>3</v>
      </c>
      <c r="F27" s="15" t="s">
        <v>4</v>
      </c>
      <c r="G27" s="15" t="s">
        <v>5</v>
      </c>
      <c r="H27" s="15" t="s">
        <v>6</v>
      </c>
      <c r="I27" s="15" t="s">
        <v>7</v>
      </c>
      <c r="J27" s="15" t="s">
        <v>8</v>
      </c>
      <c r="K27" s="15" t="s">
        <v>9</v>
      </c>
      <c r="L27" s="15" t="s">
        <v>10</v>
      </c>
      <c r="M27" s="15" t="s">
        <v>11</v>
      </c>
      <c r="N27" s="15"/>
      <c r="O27" s="15" t="s">
        <v>12</v>
      </c>
      <c r="P27" s="15" t="s">
        <v>13</v>
      </c>
      <c r="Q27" s="16" t="s">
        <v>39</v>
      </c>
      <c r="R27" s="16" t="s">
        <v>34</v>
      </c>
      <c r="S27" s="16" t="s">
        <v>35</v>
      </c>
      <c r="T27" s="16" t="s">
        <v>14</v>
      </c>
      <c r="U27" s="16" t="s">
        <v>36</v>
      </c>
    </row>
    <row r="28" spans="1:21" ht="12">
      <c r="A28" s="7" t="s">
        <v>15</v>
      </c>
      <c r="B28" s="22">
        <f>B6/$P6*100</f>
        <v>37.017129313506</v>
      </c>
      <c r="C28" s="22">
        <f aca="true" t="shared" si="5" ref="C28:P28">C6/$P6*100</f>
        <v>9.170532974767692</v>
      </c>
      <c r="D28" s="22">
        <f t="shared" si="5"/>
        <v>11.024788703907582</v>
      </c>
      <c r="E28" s="22">
        <f t="shared" si="5"/>
        <v>0.35025160923256954</v>
      </c>
      <c r="F28" s="22">
        <f t="shared" si="5"/>
        <v>12.130866544491473</v>
      </c>
      <c r="G28" s="22">
        <f t="shared" si="5"/>
        <v>22.72896270200654</v>
      </c>
      <c r="H28" s="22">
        <f t="shared" si="5"/>
        <v>2.5248454291166462</v>
      </c>
      <c r="I28" s="22" t="s">
        <v>16</v>
      </c>
      <c r="J28" s="22">
        <f t="shared" si="5"/>
        <v>0.6824021405162036</v>
      </c>
      <c r="K28" s="22">
        <f t="shared" si="5"/>
        <v>2.069726542001512</v>
      </c>
      <c r="L28" s="22">
        <f t="shared" si="5"/>
        <v>0.18334777312125894</v>
      </c>
      <c r="M28" s="22">
        <f t="shared" si="5"/>
        <v>1.404065774048408</v>
      </c>
      <c r="N28" s="22" t="s">
        <v>16</v>
      </c>
      <c r="O28" s="22">
        <f t="shared" si="5"/>
        <v>0.7130804932841177</v>
      </c>
      <c r="P28" s="22">
        <f t="shared" si="5"/>
        <v>100</v>
      </c>
      <c r="Q28" s="22"/>
      <c r="R28" s="22">
        <f aca="true" t="shared" si="6" ref="R28:R45">R6/Q6*100</f>
        <v>93.04057363246723</v>
      </c>
      <c r="S28" s="22">
        <f aca="true" t="shared" si="7" ref="S28:U43">S6/R6*100</f>
        <v>93.92295642977582</v>
      </c>
      <c r="T28" s="22">
        <f>T6/R6*100</f>
        <v>6.077043570224187</v>
      </c>
      <c r="U28" s="22">
        <f t="shared" si="7"/>
        <v>74.07108239095315</v>
      </c>
    </row>
    <row r="29" spans="1:21" ht="12">
      <c r="A29" s="7" t="s">
        <v>17</v>
      </c>
      <c r="B29" s="22">
        <f aca="true" t="shared" si="8" ref="B29:P44">B7/$P7*100</f>
        <v>41.23438992433307</v>
      </c>
      <c r="C29" s="22">
        <f t="shared" si="8"/>
        <v>6.189097755432522</v>
      </c>
      <c r="D29" s="22">
        <f t="shared" si="8"/>
        <v>14.151972567998824</v>
      </c>
      <c r="E29" s="22">
        <f t="shared" si="8"/>
        <v>0.14762851335705943</v>
      </c>
      <c r="F29" s="22">
        <f t="shared" si="8"/>
        <v>10.206335285073626</v>
      </c>
      <c r="G29" s="22">
        <f t="shared" si="8"/>
        <v>21.411168176405628</v>
      </c>
      <c r="H29" s="22">
        <f t="shared" si="8"/>
        <v>2.579467814665644</v>
      </c>
      <c r="I29" s="22" t="s">
        <v>16</v>
      </c>
      <c r="J29" s="22">
        <f t="shared" si="8"/>
        <v>0.43075025904960906</v>
      </c>
      <c r="K29" s="22">
        <f t="shared" si="8"/>
        <v>3.026509845138358</v>
      </c>
      <c r="L29" s="22">
        <f t="shared" si="8"/>
        <v>0.3868877975258647</v>
      </c>
      <c r="M29" s="22">
        <f t="shared" si="8"/>
        <v>0.23579206101978553</v>
      </c>
      <c r="N29" s="22" t="s">
        <v>16</v>
      </c>
      <c r="O29" s="22" t="s">
        <v>16</v>
      </c>
      <c r="P29" s="22">
        <f t="shared" si="8"/>
        <v>100</v>
      </c>
      <c r="Q29" s="22"/>
      <c r="R29" s="22">
        <f t="shared" si="6"/>
        <v>94.0413855235128</v>
      </c>
      <c r="S29" s="22">
        <f t="shared" si="7"/>
        <v>95.55361783845773</v>
      </c>
      <c r="T29" s="22">
        <f aca="true" t="shared" si="9" ref="T29:T44">T7/R7*100</f>
        <v>4.446382161542272</v>
      </c>
      <c r="U29" s="22">
        <f t="shared" si="7"/>
        <v>73.8626927306596</v>
      </c>
    </row>
    <row r="30" spans="1:21" ht="12">
      <c r="A30" s="7" t="s">
        <v>18</v>
      </c>
      <c r="B30" s="22">
        <f t="shared" si="8"/>
        <v>54.643400894471405</v>
      </c>
      <c r="C30" s="22">
        <f t="shared" si="8"/>
        <v>7.164906270815491</v>
      </c>
      <c r="D30" s="22">
        <f t="shared" si="8"/>
        <v>10.939147397468837</v>
      </c>
      <c r="E30" s="22">
        <f t="shared" si="8"/>
        <v>0.5267865638976116</v>
      </c>
      <c r="F30" s="22">
        <f t="shared" si="8"/>
        <v>6.353934722618708</v>
      </c>
      <c r="G30" s="22">
        <f t="shared" si="8"/>
        <v>14.3188219621277</v>
      </c>
      <c r="H30" s="22">
        <f t="shared" si="8"/>
        <v>3.135407745741745</v>
      </c>
      <c r="I30" s="22" t="s">
        <v>16</v>
      </c>
      <c r="J30" s="22" t="s">
        <v>16</v>
      </c>
      <c r="K30" s="22">
        <f t="shared" si="8"/>
        <v>2.8457036825578075</v>
      </c>
      <c r="L30" s="22" t="s">
        <v>16</v>
      </c>
      <c r="M30" s="22" t="s">
        <v>16</v>
      </c>
      <c r="N30" s="22" t="s">
        <v>16</v>
      </c>
      <c r="O30" s="22">
        <f t="shared" si="8"/>
        <v>0.07189076030069465</v>
      </c>
      <c r="P30" s="22">
        <f t="shared" si="8"/>
        <v>100</v>
      </c>
      <c r="Q30" s="22"/>
      <c r="R30" s="22">
        <f t="shared" si="6"/>
        <v>92.20536689797109</v>
      </c>
      <c r="S30" s="22">
        <f t="shared" si="7"/>
        <v>95.27522291174644</v>
      </c>
      <c r="T30" s="22">
        <f t="shared" si="9"/>
        <v>4.72477708825356</v>
      </c>
      <c r="U30" s="22">
        <f t="shared" si="7"/>
        <v>70.0777127506476</v>
      </c>
    </row>
    <row r="31" spans="1:21" ht="12">
      <c r="A31" s="7" t="s">
        <v>19</v>
      </c>
      <c r="B31" s="22">
        <f t="shared" si="8"/>
        <v>43.223137294399294</v>
      </c>
      <c r="C31" s="22">
        <f t="shared" si="8"/>
        <v>10.413022088275627</v>
      </c>
      <c r="D31" s="22">
        <f t="shared" si="8"/>
        <v>10.272636415051947</v>
      </c>
      <c r="E31" s="22">
        <f t="shared" si="8"/>
        <v>0.6343696977679298</v>
      </c>
      <c r="F31" s="22">
        <f t="shared" si="8"/>
        <v>6.969234464217923</v>
      </c>
      <c r="G31" s="22">
        <f t="shared" si="8"/>
        <v>17.2111905665786</v>
      </c>
      <c r="H31" s="22">
        <f t="shared" si="8"/>
        <v>2.652452488126874</v>
      </c>
      <c r="I31" s="22" t="s">
        <v>16</v>
      </c>
      <c r="J31" s="22">
        <f t="shared" si="8"/>
        <v>0.4848419111665492</v>
      </c>
      <c r="K31" s="22">
        <f t="shared" si="8"/>
        <v>6.270869972806087</v>
      </c>
      <c r="L31" s="22" t="s">
        <v>16</v>
      </c>
      <c r="M31" s="22">
        <f t="shared" si="8"/>
        <v>1.8682451016091668</v>
      </c>
      <c r="N31" s="22" t="s">
        <v>16</v>
      </c>
      <c r="O31" s="22" t="s">
        <v>16</v>
      </c>
      <c r="P31" s="22">
        <f t="shared" si="8"/>
        <v>100</v>
      </c>
      <c r="Q31" s="22"/>
      <c r="R31" s="22">
        <f t="shared" si="6"/>
        <v>86.4800812987107</v>
      </c>
      <c r="S31" s="22">
        <f t="shared" si="7"/>
        <v>96.48514296393198</v>
      </c>
      <c r="T31" s="22">
        <f t="shared" si="9"/>
        <v>3.5148570360680247</v>
      </c>
      <c r="U31" s="22">
        <f t="shared" si="7"/>
        <v>63.798383666524884</v>
      </c>
    </row>
    <row r="32" spans="1:21" ht="12">
      <c r="A32" s="7" t="s">
        <v>20</v>
      </c>
      <c r="B32" s="22">
        <f t="shared" si="8"/>
        <v>32.94716376152189</v>
      </c>
      <c r="C32" s="22">
        <f t="shared" si="8"/>
        <v>7.185991592739562</v>
      </c>
      <c r="D32" s="22">
        <f t="shared" si="8"/>
        <v>13.604491720856792</v>
      </c>
      <c r="E32" s="22">
        <f t="shared" si="8"/>
        <v>0.5126420543078553</v>
      </c>
      <c r="F32" s="22">
        <f t="shared" si="8"/>
        <v>10.432032077784474</v>
      </c>
      <c r="G32" s="22">
        <f t="shared" si="8"/>
        <v>29.951904099058858</v>
      </c>
      <c r="H32" s="22">
        <f t="shared" si="8"/>
        <v>1.9849514193311588</v>
      </c>
      <c r="I32" s="22" t="s">
        <v>16</v>
      </c>
      <c r="J32" s="22" t="s">
        <v>16</v>
      </c>
      <c r="K32" s="22">
        <f t="shared" si="8"/>
        <v>3.3808232743994076</v>
      </c>
      <c r="L32" s="22" t="s">
        <v>16</v>
      </c>
      <c r="M32" s="22" t="s">
        <v>16</v>
      </c>
      <c r="N32" s="22" t="s">
        <v>16</v>
      </c>
      <c r="O32" s="22" t="s">
        <v>16</v>
      </c>
      <c r="P32" s="22">
        <f t="shared" si="8"/>
        <v>100</v>
      </c>
      <c r="Q32" s="22"/>
      <c r="R32" s="22">
        <f t="shared" si="6"/>
        <v>91.28722557724865</v>
      </c>
      <c r="S32" s="22">
        <f t="shared" si="7"/>
        <v>95.0864525560423</v>
      </c>
      <c r="T32" s="22">
        <f t="shared" si="9"/>
        <v>4.913547443957705</v>
      </c>
      <c r="U32" s="22">
        <f t="shared" si="7"/>
        <v>74.3475056119543</v>
      </c>
    </row>
    <row r="33" spans="1:21" ht="12">
      <c r="A33" s="7" t="s">
        <v>21</v>
      </c>
      <c r="B33" s="22">
        <f t="shared" si="8"/>
        <v>26.445629321191305</v>
      </c>
      <c r="C33" s="22">
        <f t="shared" si="8"/>
        <v>6.4025967106692185</v>
      </c>
      <c r="D33" s="22">
        <f t="shared" si="8"/>
        <v>10.113319207708166</v>
      </c>
      <c r="E33" s="22">
        <f t="shared" si="8"/>
        <v>2.631710525776534</v>
      </c>
      <c r="F33" s="22">
        <f t="shared" si="8"/>
        <v>5.760222294170926</v>
      </c>
      <c r="G33" s="22">
        <f t="shared" si="8"/>
        <v>42.41642452285031</v>
      </c>
      <c r="H33" s="22">
        <f t="shared" si="8"/>
        <v>3.2231835115429854</v>
      </c>
      <c r="I33" s="22">
        <f t="shared" si="8"/>
        <v>0.15036823619575332</v>
      </c>
      <c r="J33" s="22">
        <f t="shared" si="8"/>
        <v>0.15270429219552378</v>
      </c>
      <c r="K33" s="22">
        <f t="shared" si="8"/>
        <v>2.5933910106925793</v>
      </c>
      <c r="L33" s="22" t="s">
        <v>16</v>
      </c>
      <c r="M33" s="22" t="s">
        <v>16</v>
      </c>
      <c r="N33" s="22" t="s">
        <v>16</v>
      </c>
      <c r="O33" s="22">
        <f t="shared" si="8"/>
        <v>0.1104503670066926</v>
      </c>
      <c r="P33" s="22">
        <f t="shared" si="8"/>
        <v>100</v>
      </c>
      <c r="Q33" s="22"/>
      <c r="R33" s="22">
        <f t="shared" si="6"/>
        <v>94.9467692268473</v>
      </c>
      <c r="S33" s="22">
        <f t="shared" si="7"/>
        <v>96.34217124355912</v>
      </c>
      <c r="T33" s="22">
        <f t="shared" si="9"/>
        <v>3.657828756440882</v>
      </c>
      <c r="U33" s="22">
        <f t="shared" si="7"/>
        <v>71.72495682210707</v>
      </c>
    </row>
    <row r="34" spans="1:21" ht="12">
      <c r="A34" s="7" t="s">
        <v>22</v>
      </c>
      <c r="B34" s="22">
        <f t="shared" si="8"/>
        <v>29.94807249691095</v>
      </c>
      <c r="C34" s="22">
        <f t="shared" si="8"/>
        <v>4.421729405638812</v>
      </c>
      <c r="D34" s="22">
        <f t="shared" si="8"/>
        <v>10.783082087346967</v>
      </c>
      <c r="E34" s="22">
        <f t="shared" si="8"/>
        <v>1.2613353250103132</v>
      </c>
      <c r="F34" s="22">
        <f t="shared" si="8"/>
        <v>5.042686167793541</v>
      </c>
      <c r="G34" s="22">
        <f t="shared" si="8"/>
        <v>41.748119404247326</v>
      </c>
      <c r="H34" s="22">
        <f t="shared" si="8"/>
        <v>2.7146268777070675</v>
      </c>
      <c r="I34" s="22">
        <f t="shared" si="8"/>
        <v>0.08063734974532857</v>
      </c>
      <c r="J34" s="22">
        <f t="shared" si="8"/>
        <v>0.1465239647811458</v>
      </c>
      <c r="K34" s="22">
        <f t="shared" si="8"/>
        <v>3.853186920818548</v>
      </c>
      <c r="L34" s="22" t="s">
        <v>16</v>
      </c>
      <c r="M34" s="22" t="s">
        <v>16</v>
      </c>
      <c r="N34" s="22" t="s">
        <v>16</v>
      </c>
      <c r="O34" s="22" t="s">
        <v>16</v>
      </c>
      <c r="P34" s="22">
        <f t="shared" si="8"/>
        <v>100</v>
      </c>
      <c r="Q34" s="22"/>
      <c r="R34" s="22">
        <f t="shared" si="6"/>
        <v>94.59407643702187</v>
      </c>
      <c r="S34" s="22">
        <f t="shared" si="7"/>
        <v>95.4165012897057</v>
      </c>
      <c r="T34" s="22">
        <f t="shared" si="9"/>
        <v>4.583498710294283</v>
      </c>
      <c r="U34" s="22">
        <f t="shared" si="7"/>
        <v>75.4455100975465</v>
      </c>
    </row>
    <row r="35" spans="1:21" ht="12">
      <c r="A35" s="7" t="s">
        <v>23</v>
      </c>
      <c r="B35" s="22">
        <f t="shared" si="8"/>
        <v>28.92372391359509</v>
      </c>
      <c r="C35" s="22">
        <f t="shared" si="8"/>
        <v>3.05299850667421</v>
      </c>
      <c r="D35" s="22">
        <f t="shared" si="8"/>
        <v>13.779778122569187</v>
      </c>
      <c r="E35" s="22">
        <f t="shared" si="8"/>
        <v>1.7206524045041034</v>
      </c>
      <c r="F35" s="22">
        <f t="shared" si="8"/>
        <v>3.395340324371992</v>
      </c>
      <c r="G35" s="22">
        <f t="shared" si="8"/>
        <v>39.51676975744895</v>
      </c>
      <c r="H35" s="22">
        <f t="shared" si="8"/>
        <v>3.745585537618083</v>
      </c>
      <c r="I35" s="22" t="s">
        <v>16</v>
      </c>
      <c r="J35" s="22" t="s">
        <v>16</v>
      </c>
      <c r="K35" s="22">
        <f t="shared" si="8"/>
        <v>5.865151433218387</v>
      </c>
      <c r="L35" s="22" t="s">
        <v>16</v>
      </c>
      <c r="M35" s="22" t="s">
        <v>16</v>
      </c>
      <c r="N35" s="22" t="s">
        <v>16</v>
      </c>
      <c r="O35" s="22" t="s">
        <v>16</v>
      </c>
      <c r="P35" s="22">
        <f t="shared" si="8"/>
        <v>100</v>
      </c>
      <c r="Q35" s="22"/>
      <c r="R35" s="22">
        <f t="shared" si="6"/>
        <v>91.15672475022151</v>
      </c>
      <c r="S35" s="22">
        <f t="shared" si="7"/>
        <v>94.98603280217154</v>
      </c>
      <c r="T35" s="22">
        <f t="shared" si="9"/>
        <v>5.013967197828467</v>
      </c>
      <c r="U35" s="22">
        <f t="shared" si="7"/>
        <v>64.1331757289204</v>
      </c>
    </row>
    <row r="36" spans="1:21" ht="12">
      <c r="A36" s="7" t="s">
        <v>24</v>
      </c>
      <c r="B36" s="22">
        <f t="shared" si="8"/>
        <v>38.593950601573155</v>
      </c>
      <c r="C36" s="22">
        <f t="shared" si="8"/>
        <v>6.079521383271933</v>
      </c>
      <c r="D36" s="22">
        <f t="shared" si="8"/>
        <v>9.926239028075562</v>
      </c>
      <c r="E36" s="22">
        <f t="shared" si="8"/>
        <v>5.023445969564539</v>
      </c>
      <c r="F36" s="22">
        <f t="shared" si="8"/>
        <v>4.971576493784522</v>
      </c>
      <c r="G36" s="22">
        <f t="shared" si="8"/>
        <v>26.74950748160808</v>
      </c>
      <c r="H36" s="22">
        <f t="shared" si="8"/>
        <v>3.5002231031799855</v>
      </c>
      <c r="I36" s="22" t="s">
        <v>16</v>
      </c>
      <c r="J36" s="22" t="s">
        <v>16</v>
      </c>
      <c r="K36" s="22">
        <f t="shared" si="8"/>
        <v>5.155535938942217</v>
      </c>
      <c r="L36" s="22" t="s">
        <v>16</v>
      </c>
      <c r="M36" s="22" t="s">
        <v>16</v>
      </c>
      <c r="N36" s="22" t="s">
        <v>16</v>
      </c>
      <c r="O36" s="22" t="s">
        <v>16</v>
      </c>
      <c r="P36" s="22">
        <f t="shared" si="8"/>
        <v>100</v>
      </c>
      <c r="Q36" s="22"/>
      <c r="R36" s="22">
        <f t="shared" si="6"/>
        <v>91.97490022883102</v>
      </c>
      <c r="S36" s="22">
        <f t="shared" si="7"/>
        <v>94.81313478426881</v>
      </c>
      <c r="T36" s="22">
        <f t="shared" si="9"/>
        <v>5.186865215731195</v>
      </c>
      <c r="U36" s="22">
        <f t="shared" si="7"/>
        <v>69.70642796148523</v>
      </c>
    </row>
    <row r="37" spans="1:21" ht="12">
      <c r="A37" s="7" t="s">
        <v>25</v>
      </c>
      <c r="B37" s="22">
        <f t="shared" si="8"/>
        <v>30.630719288325725</v>
      </c>
      <c r="C37" s="22">
        <f t="shared" si="8"/>
        <v>5.307100835933918</v>
      </c>
      <c r="D37" s="22">
        <f t="shared" si="8"/>
        <v>10.237401499819935</v>
      </c>
      <c r="E37" s="22">
        <f t="shared" si="8"/>
        <v>2.1603973390264106</v>
      </c>
      <c r="F37" s="22">
        <f t="shared" si="8"/>
        <v>9.324224183164842</v>
      </c>
      <c r="G37" s="22">
        <f t="shared" si="8"/>
        <v>26.622970345915537</v>
      </c>
      <c r="H37" s="22">
        <f t="shared" si="8"/>
        <v>2.407355641588932</v>
      </c>
      <c r="I37" s="22">
        <f t="shared" si="8"/>
        <v>0.054167940977729215</v>
      </c>
      <c r="J37" s="22">
        <f t="shared" si="8"/>
        <v>1.470593849457239</v>
      </c>
      <c r="K37" s="22">
        <f t="shared" si="8"/>
        <v>10.42170823713257</v>
      </c>
      <c r="L37" s="22" t="s">
        <v>16</v>
      </c>
      <c r="M37" s="22">
        <f t="shared" si="8"/>
        <v>0.5717538578220924</v>
      </c>
      <c r="N37" s="22" t="s">
        <v>16</v>
      </c>
      <c r="O37" s="22">
        <f t="shared" si="8"/>
        <v>0.7916069808350686</v>
      </c>
      <c r="P37" s="22">
        <f t="shared" si="8"/>
        <v>100</v>
      </c>
      <c r="Q37" s="22"/>
      <c r="R37" s="22">
        <f t="shared" si="6"/>
        <v>90.10299334738289</v>
      </c>
      <c r="S37" s="22">
        <f t="shared" si="7"/>
        <v>96.0284466212407</v>
      </c>
      <c r="T37" s="22">
        <f t="shared" si="9"/>
        <v>3.971553378759291</v>
      </c>
      <c r="U37" s="22">
        <f t="shared" si="7"/>
        <v>51.12973200274868</v>
      </c>
    </row>
    <row r="38" spans="1:21" ht="12">
      <c r="A38" s="7" t="s">
        <v>26</v>
      </c>
      <c r="B38" s="22">
        <f t="shared" si="8"/>
        <v>43.17434210526316</v>
      </c>
      <c r="C38" s="22">
        <f t="shared" si="8"/>
        <v>7.437353942288152</v>
      </c>
      <c r="D38" s="22">
        <f t="shared" si="8"/>
        <v>9.197825645194065</v>
      </c>
      <c r="E38" s="22">
        <f t="shared" si="8"/>
        <v>2.3131096321885796</v>
      </c>
      <c r="F38" s="22">
        <f t="shared" si="8"/>
        <v>5.839450823003454</v>
      </c>
      <c r="G38" s="22">
        <f t="shared" si="8"/>
        <v>21.77752235318025</v>
      </c>
      <c r="H38" s="22">
        <f t="shared" si="8"/>
        <v>3.9680070107701684</v>
      </c>
      <c r="I38" s="22" t="s">
        <v>16</v>
      </c>
      <c r="J38" s="22" t="s">
        <v>16</v>
      </c>
      <c r="K38" s="22">
        <f t="shared" si="8"/>
        <v>6.292388488112172</v>
      </c>
      <c r="L38" s="22" t="s">
        <v>16</v>
      </c>
      <c r="M38" s="22" t="s">
        <v>16</v>
      </c>
      <c r="N38" s="22" t="s">
        <v>16</v>
      </c>
      <c r="O38" s="22" t="s">
        <v>16</v>
      </c>
      <c r="P38" s="22">
        <f t="shared" si="8"/>
        <v>100</v>
      </c>
      <c r="Q38" s="22"/>
      <c r="R38" s="22">
        <f t="shared" si="6"/>
        <v>82.98684462625252</v>
      </c>
      <c r="S38" s="22">
        <f t="shared" si="7"/>
        <v>94.431734704586</v>
      </c>
      <c r="T38" s="22">
        <f t="shared" si="9"/>
        <v>5.568265295413999</v>
      </c>
      <c r="U38" s="22">
        <f t="shared" si="7"/>
        <v>59.49329599913844</v>
      </c>
    </row>
    <row r="39" spans="1:21" ht="12">
      <c r="A39" s="8" t="s">
        <v>27</v>
      </c>
      <c r="B39" s="22">
        <f t="shared" si="8"/>
        <v>43.3711038441309</v>
      </c>
      <c r="C39" s="22">
        <f t="shared" si="8"/>
        <v>6.672345583022708</v>
      </c>
      <c r="D39" s="22">
        <f t="shared" si="8"/>
        <v>9.624048114523543</v>
      </c>
      <c r="E39" s="22">
        <f t="shared" si="8"/>
        <v>1.8180155045850581</v>
      </c>
      <c r="F39" s="22">
        <f t="shared" si="8"/>
        <v>8.795078780671865</v>
      </c>
      <c r="G39" s="22">
        <f t="shared" si="8"/>
        <v>15.672665736696473</v>
      </c>
      <c r="H39" s="22">
        <f t="shared" si="8"/>
        <v>3.9361750783233096</v>
      </c>
      <c r="I39" s="22" t="s">
        <v>16</v>
      </c>
      <c r="J39" s="22" t="s">
        <v>16</v>
      </c>
      <c r="K39" s="22">
        <f t="shared" si="8"/>
        <v>7.356674060691989</v>
      </c>
      <c r="L39" s="22" t="s">
        <v>16</v>
      </c>
      <c r="M39" s="22">
        <f t="shared" si="8"/>
        <v>1.4355462050355599</v>
      </c>
      <c r="N39" s="22" t="s">
        <v>16</v>
      </c>
      <c r="O39" s="22">
        <f t="shared" si="8"/>
        <v>1.3183470923185987</v>
      </c>
      <c r="P39" s="22">
        <f t="shared" si="8"/>
        <v>100</v>
      </c>
      <c r="Q39" s="22"/>
      <c r="R39" s="22">
        <f t="shared" si="6"/>
        <v>79.98019531516766</v>
      </c>
      <c r="S39" s="22">
        <f t="shared" si="7"/>
        <v>93.34628356743372</v>
      </c>
      <c r="T39" s="22">
        <f t="shared" si="9"/>
        <v>6.653716432566281</v>
      </c>
      <c r="U39" s="22">
        <f t="shared" si="7"/>
        <v>48.668591594481875</v>
      </c>
    </row>
    <row r="40" spans="1:21" ht="12">
      <c r="A40" s="7" t="s">
        <v>28</v>
      </c>
      <c r="B40" s="22">
        <f t="shared" si="8"/>
        <v>36.26995060491761</v>
      </c>
      <c r="C40" s="22">
        <f t="shared" si="8"/>
        <v>8.4128605992848</v>
      </c>
      <c r="D40" s="22">
        <f t="shared" si="8"/>
        <v>9.24674744780669</v>
      </c>
      <c r="E40" s="22">
        <f t="shared" si="8"/>
        <v>1.1281017344521396</v>
      </c>
      <c r="F40" s="22">
        <f t="shared" si="8"/>
        <v>8.379884923016123</v>
      </c>
      <c r="G40" s="22">
        <f t="shared" si="8"/>
        <v>20.744779813582642</v>
      </c>
      <c r="H40" s="22">
        <f t="shared" si="8"/>
        <v>3.2944026462659433</v>
      </c>
      <c r="I40" s="22" t="s">
        <v>16</v>
      </c>
      <c r="J40" s="22">
        <f t="shared" si="8"/>
        <v>3.911573863590191</v>
      </c>
      <c r="K40" s="22">
        <f t="shared" si="8"/>
        <v>8.61169836708386</v>
      </c>
      <c r="L40" s="22" t="s">
        <v>16</v>
      </c>
      <c r="M40" s="22" t="s">
        <v>16</v>
      </c>
      <c r="N40" s="22" t="s">
        <v>16</v>
      </c>
      <c r="O40" s="22" t="s">
        <v>16</v>
      </c>
      <c r="P40" s="22">
        <f t="shared" si="8"/>
        <v>100</v>
      </c>
      <c r="Q40" s="22"/>
      <c r="R40" s="22">
        <f t="shared" si="6"/>
        <v>85.76525839236369</v>
      </c>
      <c r="S40" s="22">
        <f t="shared" si="7"/>
        <v>94.84331963605534</v>
      </c>
      <c r="T40" s="22">
        <f t="shared" si="9"/>
        <v>5.156680363944654</v>
      </c>
      <c r="U40" s="22">
        <f t="shared" si="7"/>
        <v>54.404002422850304</v>
      </c>
    </row>
    <row r="41" spans="1:21" ht="12">
      <c r="A41" s="7" t="s">
        <v>29</v>
      </c>
      <c r="B41" s="22">
        <f t="shared" si="8"/>
        <v>40.774747049515874</v>
      </c>
      <c r="C41" s="22">
        <f t="shared" si="8"/>
        <v>5.5990244893811605</v>
      </c>
      <c r="D41" s="22">
        <f t="shared" si="8"/>
        <v>10.70426931061013</v>
      </c>
      <c r="E41" s="22">
        <f t="shared" si="8"/>
        <v>1.0854007287296585</v>
      </c>
      <c r="F41" s="22">
        <f t="shared" si="8"/>
        <v>5.348469232220884</v>
      </c>
      <c r="G41" s="22">
        <f t="shared" si="8"/>
        <v>25.087534658208373</v>
      </c>
      <c r="H41" s="22">
        <f t="shared" si="8"/>
        <v>1.5243805072074557</v>
      </c>
      <c r="I41" s="22" t="s">
        <v>16</v>
      </c>
      <c r="J41" s="22">
        <f t="shared" si="8"/>
        <v>3.4274972055685393</v>
      </c>
      <c r="K41" s="22">
        <f t="shared" si="8"/>
        <v>6.448676818557929</v>
      </c>
      <c r="L41" s="22" t="s">
        <v>16</v>
      </c>
      <c r="M41" s="22" t="s">
        <v>16</v>
      </c>
      <c r="N41" s="22" t="s">
        <v>16</v>
      </c>
      <c r="O41" s="22" t="s">
        <v>16</v>
      </c>
      <c r="P41" s="22">
        <f t="shared" si="8"/>
        <v>100</v>
      </c>
      <c r="Q41" s="22"/>
      <c r="R41" s="22">
        <f t="shared" si="6"/>
        <v>88.05399834542408</v>
      </c>
      <c r="S41" s="22">
        <f t="shared" si="7"/>
        <v>95.24790560243571</v>
      </c>
      <c r="T41" s="22">
        <f t="shared" si="9"/>
        <v>4.752094397564291</v>
      </c>
      <c r="U41" s="22">
        <f t="shared" si="7"/>
        <v>54.30475137478542</v>
      </c>
    </row>
    <row r="42" spans="1:21" ht="12">
      <c r="A42" s="7" t="s">
        <v>30</v>
      </c>
      <c r="B42" s="22">
        <f t="shared" si="8"/>
        <v>40.47194017998058</v>
      </c>
      <c r="C42" s="22">
        <f t="shared" si="8"/>
        <v>9.328359453985499</v>
      </c>
      <c r="D42" s="22">
        <f t="shared" si="8"/>
        <v>8.739768901464469</v>
      </c>
      <c r="E42" s="22">
        <f t="shared" si="8"/>
        <v>1.2245619771837744</v>
      </c>
      <c r="F42" s="22">
        <f t="shared" si="8"/>
        <v>6.65200751420592</v>
      </c>
      <c r="G42" s="22">
        <f t="shared" si="8"/>
        <v>23.532611053089934</v>
      </c>
      <c r="H42" s="22">
        <f t="shared" si="8"/>
        <v>3.8138265392944253</v>
      </c>
      <c r="I42" s="22" t="s">
        <v>16</v>
      </c>
      <c r="J42" s="22" t="s">
        <v>16</v>
      </c>
      <c r="K42" s="22">
        <f t="shared" si="8"/>
        <v>5.933620065465684</v>
      </c>
      <c r="L42" s="22" t="s">
        <v>16</v>
      </c>
      <c r="M42" s="22" t="s">
        <v>16</v>
      </c>
      <c r="N42" s="22" t="s">
        <v>16</v>
      </c>
      <c r="O42" s="22">
        <f t="shared" si="8"/>
        <v>0.30330431532971414</v>
      </c>
      <c r="P42" s="22">
        <f t="shared" si="8"/>
        <v>100</v>
      </c>
      <c r="Q42" s="22"/>
      <c r="R42" s="22">
        <f t="shared" si="6"/>
        <v>83.99996840592074</v>
      </c>
      <c r="S42" s="22">
        <f t="shared" si="7"/>
        <v>93.93568972596515</v>
      </c>
      <c r="T42" s="22">
        <f t="shared" si="9"/>
        <v>6.06431027403486</v>
      </c>
      <c r="U42" s="22">
        <f t="shared" si="7"/>
        <v>48.795741161877196</v>
      </c>
    </row>
    <row r="43" spans="1:21" ht="12">
      <c r="A43" s="7" t="s">
        <v>31</v>
      </c>
      <c r="B43" s="22">
        <f t="shared" si="8"/>
        <v>36.27578451310863</v>
      </c>
      <c r="C43" s="22">
        <f t="shared" si="8"/>
        <v>5.170434899800385</v>
      </c>
      <c r="D43" s="22">
        <f t="shared" si="8"/>
        <v>13.577901182334468</v>
      </c>
      <c r="E43" s="22">
        <f t="shared" si="8"/>
        <v>2.062319178386356</v>
      </c>
      <c r="F43" s="22">
        <f t="shared" si="8"/>
        <v>5.454336570401538</v>
      </c>
      <c r="G43" s="22">
        <f t="shared" si="8"/>
        <v>23.423765773389025</v>
      </c>
      <c r="H43" s="22">
        <f t="shared" si="8"/>
        <v>4.959552297007544</v>
      </c>
      <c r="I43" s="22" t="s">
        <v>16</v>
      </c>
      <c r="J43" s="22" t="s">
        <v>16</v>
      </c>
      <c r="K43" s="22">
        <f t="shared" si="8"/>
        <v>9.075905585572052</v>
      </c>
      <c r="L43" s="22" t="s">
        <v>16</v>
      </c>
      <c r="M43" s="22" t="s">
        <v>16</v>
      </c>
      <c r="N43" s="22" t="s">
        <v>16</v>
      </c>
      <c r="O43" s="22" t="s">
        <v>16</v>
      </c>
      <c r="P43" s="22">
        <f t="shared" si="8"/>
        <v>100</v>
      </c>
      <c r="Q43" s="22"/>
      <c r="R43" s="22">
        <f t="shared" si="6"/>
        <v>81.67590059385775</v>
      </c>
      <c r="S43" s="22">
        <f t="shared" si="7"/>
        <v>93.90692120886452</v>
      </c>
      <c r="T43" s="22">
        <f t="shared" si="9"/>
        <v>6.093078791135492</v>
      </c>
      <c r="U43" s="22">
        <f t="shared" si="7"/>
        <v>56.200626532280026</v>
      </c>
    </row>
    <row r="44" spans="1:21" ht="12">
      <c r="A44" s="7" t="s">
        <v>32</v>
      </c>
      <c r="B44" s="22">
        <f t="shared" si="8"/>
        <v>38.870093245463075</v>
      </c>
      <c r="C44" s="22">
        <f t="shared" si="8"/>
        <v>4.775197580104824</v>
      </c>
      <c r="D44" s="22">
        <f t="shared" si="8"/>
        <v>7.985864873125642</v>
      </c>
      <c r="E44" s="22" t="s">
        <v>16</v>
      </c>
      <c r="F44" s="22">
        <f t="shared" si="8"/>
        <v>6.479151892387539</v>
      </c>
      <c r="G44" s="22">
        <f t="shared" si="8"/>
        <v>20.934080742470577</v>
      </c>
      <c r="H44" s="22">
        <f t="shared" si="8"/>
        <v>4.826841684471084</v>
      </c>
      <c r="I44" s="22" t="s">
        <v>16</v>
      </c>
      <c r="J44" s="22">
        <f t="shared" si="8"/>
        <v>2.674953813909579</v>
      </c>
      <c r="K44" s="22">
        <f t="shared" si="8"/>
        <v>6.508813375070201</v>
      </c>
      <c r="L44" s="22" t="s">
        <v>16</v>
      </c>
      <c r="M44" s="22">
        <f t="shared" si="8"/>
        <v>0.27658956186828193</v>
      </c>
      <c r="N44" s="22">
        <f t="shared" si="8"/>
        <v>6.668413231129199</v>
      </c>
      <c r="O44" s="22" t="s">
        <v>16</v>
      </c>
      <c r="P44" s="22">
        <f t="shared" si="8"/>
        <v>100</v>
      </c>
      <c r="Q44" s="22"/>
      <c r="R44" s="22">
        <f t="shared" si="6"/>
        <v>83.82823458666792</v>
      </c>
      <c r="S44" s="22">
        <f>S22/R22*100</f>
        <v>94.90603864768815</v>
      </c>
      <c r="T44" s="22">
        <f t="shared" si="9"/>
        <v>5.093961352311846</v>
      </c>
      <c r="U44" s="22">
        <f>U22/T22*100</f>
        <v>55.38319120287253</v>
      </c>
    </row>
    <row r="45" spans="1:21" ht="12">
      <c r="A45" s="12" t="s">
        <v>13</v>
      </c>
      <c r="B45" s="23">
        <f aca="true" t="shared" si="10" ref="B45:P45">B23/$P23*100</f>
        <v>37.34892052864215</v>
      </c>
      <c r="C45" s="23">
        <f t="shared" si="10"/>
        <v>6.605137088368264</v>
      </c>
      <c r="D45" s="23">
        <f t="shared" si="10"/>
        <v>11.299599623434723</v>
      </c>
      <c r="E45" s="23">
        <f t="shared" si="10"/>
        <v>1.175087084662534</v>
      </c>
      <c r="F45" s="23">
        <f t="shared" si="10"/>
        <v>7.953187164611694</v>
      </c>
      <c r="G45" s="23">
        <f t="shared" si="10"/>
        <v>26.029353326405456</v>
      </c>
      <c r="H45" s="23">
        <f t="shared" si="10"/>
        <v>2.907437164217468</v>
      </c>
      <c r="I45" s="23" t="s">
        <v>16</v>
      </c>
      <c r="J45" s="23">
        <f t="shared" si="10"/>
        <v>0.9368046827815999</v>
      </c>
      <c r="K45" s="23">
        <f t="shared" si="10"/>
        <v>4.992308638451604</v>
      </c>
      <c r="L45" s="23">
        <f t="shared" si="10"/>
        <v>0.09003347772540696</v>
      </c>
      <c r="M45" s="23">
        <f t="shared" si="10"/>
        <v>0.2925831778766323</v>
      </c>
      <c r="N45" s="23">
        <f t="shared" si="10"/>
        <v>0.1745990320947784</v>
      </c>
      <c r="O45" s="23">
        <f t="shared" si="10"/>
        <v>0.16898524488569794</v>
      </c>
      <c r="P45" s="23">
        <f t="shared" si="10"/>
        <v>100</v>
      </c>
      <c r="Q45" s="23"/>
      <c r="R45" s="23">
        <f t="shared" si="6"/>
        <v>90.65535889335024</v>
      </c>
      <c r="S45" s="23">
        <f>S23/R23*100</f>
        <v>95.23606067881747</v>
      </c>
      <c r="T45" s="23">
        <f>T23/R23*100</f>
        <v>4.7639393211825265</v>
      </c>
      <c r="U45" s="23">
        <f>U23/T23*100</f>
        <v>65.9301349620727</v>
      </c>
    </row>
    <row r="46" spans="1:2" ht="12">
      <c r="A46" s="13" t="s">
        <v>37</v>
      </c>
      <c r="B46" s="1" t="s">
        <v>38</v>
      </c>
    </row>
    <row r="47" spans="1:2" ht="12">
      <c r="A47" s="2"/>
      <c r="B47" s="1"/>
    </row>
  </sheetData>
  <printOptions gridLines="1"/>
  <pageMargins left="0.24" right="0.5" top="0.65" bottom="0.5118110236220472" header="0.5" footer="1.6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2003-04-24T12:57:01Z</dcterms:modified>
  <cp:category/>
  <cp:version/>
  <cp:contentType/>
  <cp:contentStatus/>
</cp:coreProperties>
</file>