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90" windowHeight="7290" activeTab="0"/>
  </bookViews>
  <sheets>
    <sheet name="PROVIN60" sheetId="1" r:id="rId1"/>
  </sheets>
  <definedNames>
    <definedName name="_Regression_Int" localSheetId="0" hidden="1">1</definedName>
    <definedName name="_xlnm.Print_Area" localSheetId="0">'PROVIN60'!#REF!</definedName>
    <definedName name="Print_Area_MI">'PROVIN60'!#REF!</definedName>
  </definedNames>
  <calcPr fullCalcOnLoad="1"/>
</workbook>
</file>

<file path=xl/sharedStrings.xml><?xml version="1.0" encoding="utf-8"?>
<sst xmlns="http://schemas.openxmlformats.org/spreadsheetml/2006/main" count="121" uniqueCount="41">
  <si>
    <t>Pci</t>
  </si>
  <si>
    <t>Psi</t>
  </si>
  <si>
    <t>Psdi</t>
  </si>
  <si>
    <t>Pri</t>
  </si>
  <si>
    <t>Dc</t>
  </si>
  <si>
    <t>Pli</t>
  </si>
  <si>
    <t>Pdi</t>
  </si>
  <si>
    <t>Msi</t>
  </si>
  <si>
    <t>Misti</t>
  </si>
  <si>
    <t>Altri</t>
  </si>
  <si>
    <t>Totale</t>
  </si>
  <si>
    <t>Voti non validi</t>
  </si>
  <si>
    <t>Piemonte</t>
  </si>
  <si>
    <t>-</t>
  </si>
  <si>
    <t>Lombardia</t>
  </si>
  <si>
    <t>Veneto</t>
  </si>
  <si>
    <t>Friuli-V.G.</t>
  </si>
  <si>
    <t>Territorio di Trieste</t>
  </si>
  <si>
    <t>Liguria</t>
  </si>
  <si>
    <t>Emilia-R.</t>
  </si>
  <si>
    <t>Toscana</t>
  </si>
  <si>
    <t>Umbria</t>
  </si>
  <si>
    <t>Marche</t>
  </si>
  <si>
    <t>Lazio</t>
  </si>
  <si>
    <t>Abruzzi e Molise</t>
  </si>
  <si>
    <t>Campania</t>
  </si>
  <si>
    <t>Puglia</t>
  </si>
  <si>
    <t>Basilicata</t>
  </si>
  <si>
    <t>Calabria</t>
  </si>
  <si>
    <t>Sardegna</t>
  </si>
  <si>
    <t>(a) La voce comprende la somma dei contrassegni i cui candidati hanno ottenuto meno di 50.000 voti.</t>
  </si>
  <si>
    <t xml:space="preserve">Fonte: </t>
  </si>
  <si>
    <t>Ministero dell'Interno, Direzione generale dell'Amministrazione civile, Direzione centrale per i servizi elettorali, Elezioni provinciali del 6 novembre 1960, Roma 1963.</t>
  </si>
  <si>
    <t>Elettori</t>
  </si>
  <si>
    <t>Votanti</t>
  </si>
  <si>
    <t xml:space="preserve">Voti validi </t>
  </si>
  <si>
    <t>Schede bianche</t>
  </si>
  <si>
    <t xml:space="preserve"> </t>
  </si>
  <si>
    <t>Partecipazione elettorale e voti validi (valori assoluti)</t>
  </si>
  <si>
    <t>Partecipazione elettorale e voti validi (valori percentuali)</t>
  </si>
  <si>
    <t>Elezione dei Consigli Provinciali - del 6 novembre 1960</t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</si>
</sst>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Lit.&quot;\ #,##0;\-&quot;Lit.&quot;\ #,##0"/>
    <numFmt numFmtId="165" formatCode="&quot;Lit.&quot;\ #,##0;[Red]\-&quot;Lit.&quot;\ #,##0"/>
    <numFmt numFmtId="166" formatCode="&quot;Lit.&quot;\ #,##0.00;\-&quot;Lit.&quot;\ #,##0.00"/>
    <numFmt numFmtId="167" formatCode="&quot;Lit.&quot;\ #,##0.00;[Red]\-&quot;Lit.&quot;\ #,##0.00"/>
    <numFmt numFmtId="168" formatCode="_-&quot;Lit.&quot;\ * #,##0_-;\-&quot;Lit.&quot;\ * #,##0_-;_-&quot;Lit.&quot;\ * &quot;-&quot;_-;_-@_-"/>
    <numFmt numFmtId="169" formatCode="_-&quot;Lit.&quot;\ * #,##0.00_-;\-&quot;Lit.&quot;\ * #,##0.00_-;_-&quot;Lit.&quot;\ * &quot;-&quot;??_-;_-@_-"/>
    <numFmt numFmtId="170" formatCode="General_)"/>
    <numFmt numFmtId="171" formatCode="0_)"/>
    <numFmt numFmtId="172" formatCode="0.0%"/>
    <numFmt numFmtId="173" formatCode="0.0"/>
  </numFmts>
  <fonts count="11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Courie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</cellStyleXfs>
  <cellXfs count="21">
    <xf numFmtId="170" fontId="0" fillId="0" borderId="0" xfId="0" applyAlignment="1">
      <alignment/>
    </xf>
    <xf numFmtId="170" fontId="6" fillId="0" borderId="0" xfId="0" applyFont="1" applyAlignment="1">
      <alignment/>
    </xf>
    <xf numFmtId="170" fontId="6" fillId="0" borderId="0" xfId="0" applyFont="1" applyAlignment="1">
      <alignment horizontal="right"/>
    </xf>
    <xf numFmtId="170" fontId="7" fillId="0" borderId="0" xfId="0" applyFont="1" applyAlignment="1" applyProtection="1">
      <alignment horizontal="left"/>
      <protection/>
    </xf>
    <xf numFmtId="170" fontId="6" fillId="0" borderId="0" xfId="0" applyFont="1" applyAlignment="1" applyProtection="1">
      <alignment/>
      <protection/>
    </xf>
    <xf numFmtId="3" fontId="6" fillId="0" borderId="0" xfId="0" applyNumberFormat="1" applyFont="1" applyAlignment="1" applyProtection="1">
      <alignment/>
      <protection/>
    </xf>
    <xf numFmtId="3" fontId="6" fillId="0" borderId="0" xfId="0" applyNumberFormat="1" applyFont="1" applyAlignment="1">
      <alignment/>
    </xf>
    <xf numFmtId="171" fontId="6" fillId="0" borderId="0" xfId="0" applyNumberFormat="1" applyFont="1" applyAlignment="1" applyProtection="1">
      <alignment horizontal="right"/>
      <protection/>
    </xf>
    <xf numFmtId="170" fontId="7" fillId="0" borderId="0" xfId="0" applyFont="1" applyAlignment="1">
      <alignment/>
    </xf>
    <xf numFmtId="170" fontId="8" fillId="0" borderId="0" xfId="0" applyFont="1" applyAlignment="1">
      <alignment/>
    </xf>
    <xf numFmtId="3" fontId="5" fillId="0" borderId="0" xfId="0" applyNumberFormat="1" applyFont="1" applyAlignment="1" applyProtection="1">
      <alignment horizontal="left"/>
      <protection/>
    </xf>
    <xf numFmtId="3" fontId="5" fillId="0" borderId="1" xfId="0" applyNumberFormat="1" applyFont="1" applyBorder="1" applyAlignment="1" applyProtection="1">
      <alignment horizontal="left"/>
      <protection/>
    </xf>
    <xf numFmtId="170" fontId="9" fillId="0" borderId="0" xfId="0" applyFont="1" applyAlignment="1">
      <alignment/>
    </xf>
    <xf numFmtId="170" fontId="5" fillId="0" borderId="2" xfId="0" applyFont="1" applyBorder="1" applyAlignment="1">
      <alignment horizontal="centerContinuous" wrapText="1"/>
    </xf>
    <xf numFmtId="170" fontId="5" fillId="0" borderId="2" xfId="0" applyFont="1" applyBorder="1" applyAlignment="1" applyProtection="1">
      <alignment horizontal="centerContinuous" wrapText="1"/>
      <protection/>
    </xf>
    <xf numFmtId="3" fontId="6" fillId="0" borderId="0" xfId="0" applyNumberFormat="1" applyFont="1" applyAlignment="1" applyProtection="1">
      <alignment horizontal="right" indent="1"/>
      <protection/>
    </xf>
    <xf numFmtId="3" fontId="6" fillId="0" borderId="0" xfId="0" applyNumberFormat="1" applyFont="1" applyAlignment="1">
      <alignment horizontal="right" indent="1"/>
    </xf>
    <xf numFmtId="3" fontId="6" fillId="0" borderId="1" xfId="0" applyNumberFormat="1" applyFont="1" applyBorder="1" applyAlignment="1" applyProtection="1">
      <alignment horizontal="right" indent="1"/>
      <protection/>
    </xf>
    <xf numFmtId="3" fontId="6" fillId="0" borderId="1" xfId="0" applyNumberFormat="1" applyFont="1" applyBorder="1" applyAlignment="1">
      <alignment horizontal="right" indent="1"/>
    </xf>
    <xf numFmtId="173" fontId="6" fillId="0" borderId="0" xfId="0" applyNumberFormat="1" applyFont="1" applyAlignment="1">
      <alignment horizontal="right" indent="2"/>
    </xf>
    <xf numFmtId="173" fontId="6" fillId="0" borderId="1" xfId="0" applyNumberFormat="1" applyFont="1" applyBorder="1" applyAlignment="1">
      <alignment horizontal="right" indent="2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F48"/>
  <sheetViews>
    <sheetView tabSelected="1" workbookViewId="0" topLeftCell="A1">
      <selection activeCell="A3" sqref="A3"/>
    </sheetView>
  </sheetViews>
  <sheetFormatPr defaultColWidth="9.625" defaultRowHeight="12.75"/>
  <cols>
    <col min="1" max="1" width="13.625" style="1" customWidth="1"/>
    <col min="2" max="5" width="8.625" style="2" customWidth="1"/>
    <col min="6" max="6" width="9.125" style="2" customWidth="1"/>
    <col min="7" max="11" width="8.625" style="2" customWidth="1"/>
    <col min="12" max="15" width="9.00390625" style="2" customWidth="1"/>
    <col min="16" max="17" width="8.625" style="2" customWidth="1"/>
    <col min="18" max="34" width="9.625" style="1" customWidth="1"/>
    <col min="35" max="35" width="11.625" style="1" customWidth="1"/>
    <col min="36" max="16384" width="9.625" style="1" customWidth="1"/>
  </cols>
  <sheetData>
    <row r="1" ht="18.75">
      <c r="A1" s="12" t="s">
        <v>40</v>
      </c>
    </row>
    <row r="2" ht="12" customHeight="1">
      <c r="A2" s="9"/>
    </row>
    <row r="3" ht="12" customHeight="1">
      <c r="A3" s="9"/>
    </row>
    <row r="4" ht="12" customHeight="1">
      <c r="A4" s="3" t="s">
        <v>38</v>
      </c>
    </row>
    <row r="5" spans="1:17" ht="27" customHeight="1">
      <c r="A5" s="13"/>
      <c r="B5" s="14" t="s">
        <v>0</v>
      </c>
      <c r="C5" s="13" t="s">
        <v>1</v>
      </c>
      <c r="D5" s="13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3" t="s">
        <v>9</v>
      </c>
      <c r="L5" s="13" t="s">
        <v>10</v>
      </c>
      <c r="M5" s="14" t="s">
        <v>33</v>
      </c>
      <c r="N5" s="14" t="s">
        <v>34</v>
      </c>
      <c r="O5" s="14" t="s">
        <v>35</v>
      </c>
      <c r="P5" s="14" t="s">
        <v>11</v>
      </c>
      <c r="Q5" s="14" t="s">
        <v>36</v>
      </c>
    </row>
    <row r="6" spans="1:32" s="6" customFormat="1" ht="12">
      <c r="A6" s="10" t="s">
        <v>12</v>
      </c>
      <c r="B6" s="15">
        <v>446534</v>
      </c>
      <c r="C6" s="15">
        <v>300358</v>
      </c>
      <c r="D6" s="15">
        <v>201307</v>
      </c>
      <c r="E6" s="15" t="s">
        <v>13</v>
      </c>
      <c r="F6" s="15">
        <v>890594</v>
      </c>
      <c r="G6" s="15">
        <v>164169</v>
      </c>
      <c r="H6" s="15">
        <v>43221</v>
      </c>
      <c r="I6" s="15">
        <v>52113</v>
      </c>
      <c r="J6" s="15">
        <v>14647</v>
      </c>
      <c r="K6" s="15">
        <v>62919</v>
      </c>
      <c r="L6" s="15">
        <f>SUM(B6:K6)</f>
        <v>2175862</v>
      </c>
      <c r="M6" s="15">
        <v>2513955</v>
      </c>
      <c r="N6" s="15">
        <v>2324970</v>
      </c>
      <c r="O6" s="15">
        <f aca="true" t="shared" si="0" ref="O6:O22">L6</f>
        <v>2175862</v>
      </c>
      <c r="P6" s="16">
        <f aca="true" t="shared" si="1" ref="P6:P22">N6-O6</f>
        <v>149108</v>
      </c>
      <c r="Q6" s="15">
        <v>112462</v>
      </c>
      <c r="R6" s="5"/>
      <c r="S6" s="4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s="6" customFormat="1" ht="12">
      <c r="A7" s="10" t="s">
        <v>14</v>
      </c>
      <c r="B7" s="15">
        <v>871528</v>
      </c>
      <c r="C7" s="15">
        <v>783237</v>
      </c>
      <c r="D7" s="15">
        <v>297483</v>
      </c>
      <c r="E7" s="15">
        <v>23077</v>
      </c>
      <c r="F7" s="15">
        <v>1974108</v>
      </c>
      <c r="G7" s="15">
        <v>189291</v>
      </c>
      <c r="H7" s="15">
        <v>77278</v>
      </c>
      <c r="I7" s="15">
        <v>176093</v>
      </c>
      <c r="J7" s="15" t="s">
        <v>13</v>
      </c>
      <c r="K7" s="15">
        <v>7524</v>
      </c>
      <c r="L7" s="15">
        <f aca="true" t="shared" si="2" ref="L7:L22">SUM(B7:K7)</f>
        <v>4399619</v>
      </c>
      <c r="M7" s="15">
        <v>4936155</v>
      </c>
      <c r="N7" s="15">
        <v>4613568</v>
      </c>
      <c r="O7" s="15">
        <f t="shared" si="0"/>
        <v>4399619</v>
      </c>
      <c r="P7" s="16">
        <f t="shared" si="1"/>
        <v>213949</v>
      </c>
      <c r="Q7" s="15">
        <v>159469</v>
      </c>
      <c r="R7" s="5"/>
      <c r="S7" s="4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19" s="6" customFormat="1" ht="12">
      <c r="A8" s="10" t="s">
        <v>15</v>
      </c>
      <c r="B8" s="15">
        <v>264761</v>
      </c>
      <c r="C8" s="15">
        <v>293352</v>
      </c>
      <c r="D8" s="15">
        <v>140839</v>
      </c>
      <c r="E8" s="15">
        <v>10656</v>
      </c>
      <c r="F8" s="15">
        <v>1132709</v>
      </c>
      <c r="G8" s="15">
        <v>70235</v>
      </c>
      <c r="H8" s="15">
        <v>14796</v>
      </c>
      <c r="I8" s="15">
        <v>72458</v>
      </c>
      <c r="J8" s="15">
        <v>4055</v>
      </c>
      <c r="K8" s="15">
        <v>2479</v>
      </c>
      <c r="L8" s="15">
        <f t="shared" si="2"/>
        <v>2006340</v>
      </c>
      <c r="M8" s="15">
        <v>2334438</v>
      </c>
      <c r="N8" s="15">
        <v>2114058</v>
      </c>
      <c r="O8" s="15">
        <f t="shared" si="0"/>
        <v>2006340</v>
      </c>
      <c r="P8" s="16">
        <f t="shared" si="1"/>
        <v>107718</v>
      </c>
      <c r="Q8" s="15">
        <v>77446</v>
      </c>
      <c r="S8" s="4"/>
    </row>
    <row r="9" spans="1:19" s="6" customFormat="1" ht="12">
      <c r="A9" s="10" t="s">
        <v>16</v>
      </c>
      <c r="B9" s="15">
        <v>55337</v>
      </c>
      <c r="C9" s="15">
        <v>61689</v>
      </c>
      <c r="D9" s="15">
        <v>48459</v>
      </c>
      <c r="E9" s="15" t="s">
        <v>13</v>
      </c>
      <c r="F9" s="15">
        <v>218849</v>
      </c>
      <c r="G9" s="15">
        <v>13024</v>
      </c>
      <c r="H9" s="15" t="s">
        <v>13</v>
      </c>
      <c r="I9" s="15">
        <v>23078</v>
      </c>
      <c r="J9" s="15" t="s">
        <v>13</v>
      </c>
      <c r="K9" s="15" t="s">
        <v>13</v>
      </c>
      <c r="L9" s="15">
        <f t="shared" si="2"/>
        <v>420436</v>
      </c>
      <c r="M9" s="15">
        <v>541062</v>
      </c>
      <c r="N9" s="15">
        <v>441935</v>
      </c>
      <c r="O9" s="15">
        <f t="shared" si="0"/>
        <v>420436</v>
      </c>
      <c r="P9" s="16">
        <f t="shared" si="1"/>
        <v>21499</v>
      </c>
      <c r="Q9" s="15">
        <v>13556</v>
      </c>
      <c r="S9" s="4"/>
    </row>
    <row r="10" spans="1:19" s="6" customFormat="1" ht="12">
      <c r="A10" s="10" t="s">
        <v>17</v>
      </c>
      <c r="B10" s="15">
        <v>46903</v>
      </c>
      <c r="C10" s="15">
        <v>11105</v>
      </c>
      <c r="D10" s="15">
        <v>14114</v>
      </c>
      <c r="E10" s="15">
        <v>5580</v>
      </c>
      <c r="F10" s="15">
        <v>70986</v>
      </c>
      <c r="G10" s="15">
        <v>6920</v>
      </c>
      <c r="H10" s="15">
        <v>2405</v>
      </c>
      <c r="I10" s="15">
        <v>28238</v>
      </c>
      <c r="J10" s="15" t="s">
        <v>13</v>
      </c>
      <c r="K10" s="15">
        <v>20611</v>
      </c>
      <c r="L10" s="15">
        <f t="shared" si="2"/>
        <v>206862</v>
      </c>
      <c r="M10" s="15">
        <v>230579</v>
      </c>
      <c r="N10" s="15">
        <v>211500</v>
      </c>
      <c r="O10" s="15">
        <f t="shared" si="0"/>
        <v>206862</v>
      </c>
      <c r="P10" s="16">
        <f t="shared" si="1"/>
        <v>4638</v>
      </c>
      <c r="Q10" s="15">
        <v>2326</v>
      </c>
      <c r="S10" s="4"/>
    </row>
    <row r="11" spans="1:19" s="6" customFormat="1" ht="12">
      <c r="A11" s="10" t="s">
        <v>18</v>
      </c>
      <c r="B11" s="15">
        <v>286138</v>
      </c>
      <c r="C11" s="15">
        <v>195462</v>
      </c>
      <c r="D11" s="15">
        <v>74938</v>
      </c>
      <c r="E11" s="15">
        <v>11583</v>
      </c>
      <c r="F11" s="15">
        <v>409286</v>
      </c>
      <c r="G11" s="15">
        <v>40298</v>
      </c>
      <c r="H11" s="15">
        <v>17942</v>
      </c>
      <c r="I11" s="15">
        <v>46929</v>
      </c>
      <c r="J11" s="15" t="s">
        <v>13</v>
      </c>
      <c r="K11" s="15">
        <v>5037</v>
      </c>
      <c r="L11" s="15">
        <f t="shared" si="2"/>
        <v>1087613</v>
      </c>
      <c r="M11" s="15">
        <v>1261606</v>
      </c>
      <c r="N11" s="15">
        <v>1147316</v>
      </c>
      <c r="O11" s="15">
        <f t="shared" si="0"/>
        <v>1087613</v>
      </c>
      <c r="P11" s="16">
        <f t="shared" si="1"/>
        <v>59703</v>
      </c>
      <c r="Q11" s="15">
        <v>43970</v>
      </c>
      <c r="S11" s="4"/>
    </row>
    <row r="12" spans="1:19" s="6" customFormat="1" ht="12">
      <c r="A12" s="10" t="s">
        <v>19</v>
      </c>
      <c r="B12" s="15">
        <v>959277</v>
      </c>
      <c r="C12" s="15">
        <v>338805</v>
      </c>
      <c r="D12" s="15">
        <v>137152</v>
      </c>
      <c r="E12" s="15">
        <v>80127</v>
      </c>
      <c r="F12" s="15">
        <v>684953</v>
      </c>
      <c r="G12" s="15">
        <v>67242</v>
      </c>
      <c r="H12" s="15">
        <v>7574</v>
      </c>
      <c r="I12" s="15">
        <v>76100</v>
      </c>
      <c r="J12" s="15" t="s">
        <v>13</v>
      </c>
      <c r="K12" s="15" t="s">
        <v>13</v>
      </c>
      <c r="L12" s="15">
        <f t="shared" si="2"/>
        <v>2351230</v>
      </c>
      <c r="M12" s="15">
        <v>2596547</v>
      </c>
      <c r="N12" s="15">
        <v>2453247</v>
      </c>
      <c r="O12" s="15">
        <f t="shared" si="0"/>
        <v>2351230</v>
      </c>
      <c r="P12" s="16">
        <f t="shared" si="1"/>
        <v>102017</v>
      </c>
      <c r="Q12" s="15">
        <v>72853</v>
      </c>
      <c r="S12" s="4"/>
    </row>
    <row r="13" spans="1:19" s="6" customFormat="1" ht="12">
      <c r="A13" s="10" t="s">
        <v>20</v>
      </c>
      <c r="B13" s="15">
        <v>771352</v>
      </c>
      <c r="C13" s="15">
        <v>337720</v>
      </c>
      <c r="D13" s="15">
        <v>93428</v>
      </c>
      <c r="E13" s="15">
        <v>44763</v>
      </c>
      <c r="F13" s="15">
        <v>694579</v>
      </c>
      <c r="G13" s="15">
        <v>41844</v>
      </c>
      <c r="H13" s="15">
        <v>13113</v>
      </c>
      <c r="I13" s="15">
        <v>90154</v>
      </c>
      <c r="J13" s="15" t="s">
        <v>13</v>
      </c>
      <c r="K13" s="15">
        <v>1287</v>
      </c>
      <c r="L13" s="15">
        <f t="shared" si="2"/>
        <v>2088240</v>
      </c>
      <c r="M13" s="15">
        <v>2345165</v>
      </c>
      <c r="N13" s="15">
        <v>2195117</v>
      </c>
      <c r="O13" s="15">
        <f t="shared" si="0"/>
        <v>2088240</v>
      </c>
      <c r="P13" s="16">
        <f t="shared" si="1"/>
        <v>106877</v>
      </c>
      <c r="Q13" s="15">
        <v>78047</v>
      </c>
      <c r="S13" s="4"/>
    </row>
    <row r="14" spans="1:32" s="6" customFormat="1" ht="12">
      <c r="A14" s="10" t="s">
        <v>21</v>
      </c>
      <c r="B14" s="15">
        <v>167207</v>
      </c>
      <c r="C14" s="15">
        <v>96337</v>
      </c>
      <c r="D14" s="15">
        <v>15424</v>
      </c>
      <c r="E14" s="15">
        <v>9593</v>
      </c>
      <c r="F14" s="15">
        <v>148324</v>
      </c>
      <c r="G14" s="15">
        <v>8482</v>
      </c>
      <c r="H14" s="16">
        <v>2016</v>
      </c>
      <c r="I14" s="15">
        <v>33458</v>
      </c>
      <c r="J14" s="15" t="s">
        <v>13</v>
      </c>
      <c r="K14" s="15" t="s">
        <v>13</v>
      </c>
      <c r="L14" s="15">
        <f t="shared" si="2"/>
        <v>480841</v>
      </c>
      <c r="M14" s="15">
        <v>561086</v>
      </c>
      <c r="N14" s="15">
        <v>511456</v>
      </c>
      <c r="O14" s="15">
        <f t="shared" si="0"/>
        <v>480841</v>
      </c>
      <c r="P14" s="16">
        <f t="shared" si="1"/>
        <v>30615</v>
      </c>
      <c r="Q14" s="15">
        <v>17825</v>
      </c>
      <c r="R14" s="5"/>
      <c r="S14" s="4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</row>
    <row r="15" spans="1:19" s="6" customFormat="1" ht="12">
      <c r="A15" s="10" t="s">
        <v>22</v>
      </c>
      <c r="B15" s="15">
        <v>213916</v>
      </c>
      <c r="C15" s="15">
        <v>120649</v>
      </c>
      <c r="D15" s="15">
        <v>44450</v>
      </c>
      <c r="E15" s="15">
        <v>33912</v>
      </c>
      <c r="F15" s="15">
        <v>332777</v>
      </c>
      <c r="G15" s="15">
        <v>18027</v>
      </c>
      <c r="H15" s="15" t="s">
        <v>13</v>
      </c>
      <c r="I15" s="15">
        <v>39085</v>
      </c>
      <c r="J15" s="15" t="s">
        <v>13</v>
      </c>
      <c r="K15" s="15" t="s">
        <v>13</v>
      </c>
      <c r="L15" s="15">
        <f t="shared" si="2"/>
        <v>802816</v>
      </c>
      <c r="M15" s="15">
        <v>932134</v>
      </c>
      <c r="N15" s="15">
        <v>849416</v>
      </c>
      <c r="O15" s="15">
        <f t="shared" si="0"/>
        <v>802816</v>
      </c>
      <c r="P15" s="16">
        <f t="shared" si="1"/>
        <v>46600</v>
      </c>
      <c r="Q15" s="15">
        <v>31840</v>
      </c>
      <c r="S15" s="4"/>
    </row>
    <row r="16" spans="1:19" s="6" customFormat="1" ht="12">
      <c r="A16" s="10" t="s">
        <v>23</v>
      </c>
      <c r="B16" s="15">
        <v>514598</v>
      </c>
      <c r="C16" s="15">
        <v>279020</v>
      </c>
      <c r="D16" s="15">
        <v>99443</v>
      </c>
      <c r="E16" s="15">
        <v>52003</v>
      </c>
      <c r="F16" s="15">
        <v>738291</v>
      </c>
      <c r="G16" s="15">
        <v>82705</v>
      </c>
      <c r="H16" s="15">
        <v>65204</v>
      </c>
      <c r="I16" s="15">
        <v>269059</v>
      </c>
      <c r="J16" s="15" t="s">
        <v>13</v>
      </c>
      <c r="K16" s="15">
        <v>21931</v>
      </c>
      <c r="L16" s="15">
        <f t="shared" si="2"/>
        <v>2122254</v>
      </c>
      <c r="M16" s="15">
        <v>2470396</v>
      </c>
      <c r="N16" s="15">
        <v>2225922</v>
      </c>
      <c r="O16" s="15">
        <f t="shared" si="0"/>
        <v>2122254</v>
      </c>
      <c r="P16" s="16">
        <f t="shared" si="1"/>
        <v>103668</v>
      </c>
      <c r="Q16" s="15">
        <v>66259</v>
      </c>
      <c r="S16" s="4"/>
    </row>
    <row r="17" spans="1:19" s="6" customFormat="1" ht="12">
      <c r="A17" s="10" t="s">
        <v>24</v>
      </c>
      <c r="B17" s="15">
        <v>157697</v>
      </c>
      <c r="C17" s="15">
        <v>98497</v>
      </c>
      <c r="D17" s="15">
        <v>44522</v>
      </c>
      <c r="E17" s="15">
        <v>16269</v>
      </c>
      <c r="F17" s="15">
        <v>394693</v>
      </c>
      <c r="G17" s="15">
        <v>37026</v>
      </c>
      <c r="H17" s="15">
        <v>9341</v>
      </c>
      <c r="I17" s="15">
        <v>60630</v>
      </c>
      <c r="J17" s="15">
        <v>12319</v>
      </c>
      <c r="K17" s="15" t="s">
        <v>13</v>
      </c>
      <c r="L17" s="15">
        <f t="shared" si="2"/>
        <v>830994</v>
      </c>
      <c r="M17" s="15">
        <v>1086485</v>
      </c>
      <c r="N17" s="15">
        <v>885816</v>
      </c>
      <c r="O17" s="15">
        <f t="shared" si="0"/>
        <v>830994</v>
      </c>
      <c r="P17" s="16">
        <f t="shared" si="1"/>
        <v>54822</v>
      </c>
      <c r="Q17" s="15">
        <v>31887</v>
      </c>
      <c r="S17" s="4"/>
    </row>
    <row r="18" spans="1:19" s="6" customFormat="1" ht="12">
      <c r="A18" s="10" t="s">
        <v>25</v>
      </c>
      <c r="B18" s="15">
        <v>480075</v>
      </c>
      <c r="C18" s="15">
        <v>215333</v>
      </c>
      <c r="D18" s="15">
        <v>106468</v>
      </c>
      <c r="E18" s="15">
        <v>16514</v>
      </c>
      <c r="F18" s="15">
        <v>845693</v>
      </c>
      <c r="G18" s="15">
        <v>147026</v>
      </c>
      <c r="H18" s="16">
        <v>322272</v>
      </c>
      <c r="I18" s="15">
        <v>165746</v>
      </c>
      <c r="J18" s="15" t="s">
        <v>13</v>
      </c>
      <c r="K18" s="15">
        <v>4017</v>
      </c>
      <c r="L18" s="15">
        <f t="shared" si="2"/>
        <v>2303144</v>
      </c>
      <c r="M18" s="15">
        <v>2791092</v>
      </c>
      <c r="N18" s="15">
        <v>2439745</v>
      </c>
      <c r="O18" s="15">
        <f t="shared" si="0"/>
        <v>2303144</v>
      </c>
      <c r="P18" s="16">
        <f t="shared" si="1"/>
        <v>136601</v>
      </c>
      <c r="Q18" s="15">
        <v>74503</v>
      </c>
      <c r="S18" s="1"/>
    </row>
    <row r="19" spans="1:19" s="6" customFormat="1" ht="12">
      <c r="A19" s="10" t="s">
        <v>26</v>
      </c>
      <c r="B19" s="15">
        <v>422268</v>
      </c>
      <c r="C19" s="15">
        <v>203628</v>
      </c>
      <c r="D19" s="15">
        <v>37748</v>
      </c>
      <c r="E19" s="15">
        <v>8868</v>
      </c>
      <c r="F19" s="15">
        <v>698802</v>
      </c>
      <c r="G19" s="15">
        <v>39305</v>
      </c>
      <c r="H19" s="15">
        <v>65594</v>
      </c>
      <c r="I19" s="15">
        <v>170703</v>
      </c>
      <c r="J19" s="15">
        <v>36199</v>
      </c>
      <c r="K19" s="15">
        <v>1211</v>
      </c>
      <c r="L19" s="15">
        <f t="shared" si="2"/>
        <v>1684326</v>
      </c>
      <c r="M19" s="15">
        <v>1988253</v>
      </c>
      <c r="N19" s="15">
        <v>1760622</v>
      </c>
      <c r="O19" s="15">
        <f t="shared" si="0"/>
        <v>1684326</v>
      </c>
      <c r="P19" s="16">
        <f t="shared" si="1"/>
        <v>76296</v>
      </c>
      <c r="Q19" s="15">
        <v>38239</v>
      </c>
      <c r="S19" s="1"/>
    </row>
    <row r="20" spans="1:19" s="6" customFormat="1" ht="12">
      <c r="A20" s="10" t="s">
        <v>27</v>
      </c>
      <c r="B20" s="15">
        <v>73078</v>
      </c>
      <c r="C20" s="15">
        <v>38861</v>
      </c>
      <c r="D20" s="15">
        <v>20069</v>
      </c>
      <c r="E20" s="15">
        <v>1308</v>
      </c>
      <c r="F20" s="15">
        <v>132240</v>
      </c>
      <c r="G20" s="15">
        <v>10679</v>
      </c>
      <c r="H20" s="15">
        <v>8416</v>
      </c>
      <c r="I20" s="15">
        <v>26735</v>
      </c>
      <c r="J20" s="15" t="s">
        <v>13</v>
      </c>
      <c r="K20" s="15" t="s">
        <v>13</v>
      </c>
      <c r="L20" s="15">
        <f t="shared" si="2"/>
        <v>311386</v>
      </c>
      <c r="M20" s="15">
        <v>389497</v>
      </c>
      <c r="N20" s="15">
        <v>333646</v>
      </c>
      <c r="O20" s="15">
        <f t="shared" si="0"/>
        <v>311386</v>
      </c>
      <c r="P20" s="16">
        <f t="shared" si="1"/>
        <v>22260</v>
      </c>
      <c r="Q20" s="15">
        <v>11320</v>
      </c>
      <c r="S20" s="1"/>
    </row>
    <row r="21" spans="1:19" s="6" customFormat="1" ht="12">
      <c r="A21" s="10" t="s">
        <v>28</v>
      </c>
      <c r="B21" s="15">
        <v>216542</v>
      </c>
      <c r="C21" s="15">
        <v>133080</v>
      </c>
      <c r="D21" s="15">
        <v>27314</v>
      </c>
      <c r="E21" s="15">
        <v>6299</v>
      </c>
      <c r="F21" s="15">
        <v>371513</v>
      </c>
      <c r="G21" s="15">
        <v>38621</v>
      </c>
      <c r="H21" s="15">
        <v>32231</v>
      </c>
      <c r="I21" s="15">
        <v>101599</v>
      </c>
      <c r="J21" s="15" t="s">
        <v>13</v>
      </c>
      <c r="K21" s="15" t="s">
        <v>13</v>
      </c>
      <c r="L21" s="15">
        <f t="shared" si="2"/>
        <v>927199</v>
      </c>
      <c r="M21" s="15">
        <v>1211645</v>
      </c>
      <c r="N21" s="15">
        <v>991794</v>
      </c>
      <c r="O21" s="15">
        <f t="shared" si="0"/>
        <v>927199</v>
      </c>
      <c r="P21" s="16">
        <f t="shared" si="1"/>
        <v>64595</v>
      </c>
      <c r="Q21" s="15">
        <v>36400</v>
      </c>
      <c r="S21" s="1"/>
    </row>
    <row r="22" spans="1:19" s="6" customFormat="1" ht="12">
      <c r="A22" s="10" t="s">
        <v>29</v>
      </c>
      <c r="B22" s="15">
        <v>138298</v>
      </c>
      <c r="C22" s="15">
        <v>74215</v>
      </c>
      <c r="D22" s="15">
        <v>24726</v>
      </c>
      <c r="E22" s="15" t="s">
        <v>13</v>
      </c>
      <c r="F22" s="15">
        <v>285791</v>
      </c>
      <c r="G22" s="15">
        <v>21010</v>
      </c>
      <c r="H22" s="15">
        <v>34416</v>
      </c>
      <c r="I22" s="15">
        <v>43537</v>
      </c>
      <c r="J22" s="15">
        <v>38286</v>
      </c>
      <c r="K22" s="15">
        <v>7844</v>
      </c>
      <c r="L22" s="15">
        <f t="shared" si="2"/>
        <v>668123</v>
      </c>
      <c r="M22" s="15">
        <v>817468</v>
      </c>
      <c r="N22" s="15">
        <v>700587</v>
      </c>
      <c r="O22" s="15">
        <f t="shared" si="0"/>
        <v>668123</v>
      </c>
      <c r="P22" s="16">
        <f t="shared" si="1"/>
        <v>32464</v>
      </c>
      <c r="Q22" s="15">
        <v>17380</v>
      </c>
      <c r="S22" s="1"/>
    </row>
    <row r="23" spans="1:19" s="6" customFormat="1" ht="12">
      <c r="A23" s="11" t="s">
        <v>10</v>
      </c>
      <c r="B23" s="17">
        <f aca="true" t="shared" si="3" ref="B23:K23">SUM(B6:B22)</f>
        <v>6085509</v>
      </c>
      <c r="C23" s="17">
        <f t="shared" si="3"/>
        <v>3581348</v>
      </c>
      <c r="D23" s="17">
        <f t="shared" si="3"/>
        <v>1427884</v>
      </c>
      <c r="E23" s="17">
        <f>SUM(E6:E22)</f>
        <v>320552</v>
      </c>
      <c r="F23" s="17">
        <f t="shared" si="3"/>
        <v>10024188</v>
      </c>
      <c r="G23" s="17">
        <f t="shared" si="3"/>
        <v>995904</v>
      </c>
      <c r="H23" s="17">
        <f t="shared" si="3"/>
        <v>715819</v>
      </c>
      <c r="I23" s="17">
        <f t="shared" si="3"/>
        <v>1475715</v>
      </c>
      <c r="J23" s="17">
        <f t="shared" si="3"/>
        <v>105506</v>
      </c>
      <c r="K23" s="17">
        <f t="shared" si="3"/>
        <v>134860</v>
      </c>
      <c r="L23" s="17">
        <f>SUM(B23:K23)</f>
        <v>24867285</v>
      </c>
      <c r="M23" s="18">
        <f>SUM(M6:M22)</f>
        <v>29007563</v>
      </c>
      <c r="N23" s="18">
        <f>SUM(N6:N22)</f>
        <v>26200715</v>
      </c>
      <c r="O23" s="17">
        <f>L23</f>
        <v>24867285</v>
      </c>
      <c r="P23" s="18">
        <f>N23-O23</f>
        <v>1333430</v>
      </c>
      <c r="Q23" s="17">
        <f>SUM(Q6:Q22)</f>
        <v>885782</v>
      </c>
      <c r="S23" s="1"/>
    </row>
    <row r="24" spans="1:17" ht="12">
      <c r="A24" s="1" t="s">
        <v>30</v>
      </c>
      <c r="N24" s="7"/>
      <c r="O24" s="7"/>
      <c r="P24" s="7"/>
      <c r="Q24" s="7"/>
    </row>
    <row r="27" ht="12">
      <c r="A27" s="3" t="s">
        <v>39</v>
      </c>
    </row>
    <row r="28" spans="1:17" ht="27" customHeight="1">
      <c r="A28" s="13"/>
      <c r="B28" s="14" t="s">
        <v>0</v>
      </c>
      <c r="C28" s="13" t="s">
        <v>1</v>
      </c>
      <c r="D28" s="13" t="s">
        <v>2</v>
      </c>
      <c r="E28" s="13" t="s">
        <v>3</v>
      </c>
      <c r="F28" s="13" t="s">
        <v>4</v>
      </c>
      <c r="G28" s="13" t="s">
        <v>5</v>
      </c>
      <c r="H28" s="13" t="s">
        <v>6</v>
      </c>
      <c r="I28" s="13" t="s">
        <v>7</v>
      </c>
      <c r="J28" s="13" t="s">
        <v>8</v>
      </c>
      <c r="K28" s="13" t="s">
        <v>9</v>
      </c>
      <c r="L28" s="13" t="s">
        <v>10</v>
      </c>
      <c r="M28" s="14" t="s">
        <v>37</v>
      </c>
      <c r="N28" s="14" t="s">
        <v>34</v>
      </c>
      <c r="O28" s="14" t="s">
        <v>35</v>
      </c>
      <c r="P28" s="14" t="s">
        <v>11</v>
      </c>
      <c r="Q28" s="14" t="s">
        <v>36</v>
      </c>
    </row>
    <row r="29" spans="1:17" ht="12">
      <c r="A29" s="10" t="s">
        <v>12</v>
      </c>
      <c r="B29" s="19">
        <f aca="true" t="shared" si="4" ref="B29:L44">B6/$L6*100</f>
        <v>20.52216546821444</v>
      </c>
      <c r="C29" s="19">
        <f t="shared" si="4"/>
        <v>13.804092355121785</v>
      </c>
      <c r="D29" s="19">
        <f t="shared" si="4"/>
        <v>9.251827551563473</v>
      </c>
      <c r="E29" s="19" t="s">
        <v>13</v>
      </c>
      <c r="F29" s="19">
        <f t="shared" si="4"/>
        <v>40.93062887260314</v>
      </c>
      <c r="G29" s="19">
        <f t="shared" si="4"/>
        <v>7.545009747860848</v>
      </c>
      <c r="H29" s="19">
        <f t="shared" si="4"/>
        <v>1.986385165971004</v>
      </c>
      <c r="I29" s="19">
        <f t="shared" si="4"/>
        <v>2.395050789066586</v>
      </c>
      <c r="J29" s="19">
        <f t="shared" si="4"/>
        <v>0.6731584999416323</v>
      </c>
      <c r="K29" s="19">
        <f t="shared" si="4"/>
        <v>2.8916815496571013</v>
      </c>
      <c r="L29" s="19">
        <f t="shared" si="4"/>
        <v>100</v>
      </c>
      <c r="M29" s="19"/>
      <c r="N29" s="19">
        <f aca="true" t="shared" si="5" ref="N29:Q44">N6/M6*100</f>
        <v>92.48256233703466</v>
      </c>
      <c r="O29" s="19">
        <f t="shared" si="5"/>
        <v>93.58666993552605</v>
      </c>
      <c r="P29" s="19">
        <f t="shared" si="5"/>
        <v>6.852824305953227</v>
      </c>
      <c r="Q29" s="19">
        <f t="shared" si="5"/>
        <v>75.42318319607264</v>
      </c>
    </row>
    <row r="30" spans="1:17" ht="12">
      <c r="A30" s="10" t="s">
        <v>14</v>
      </c>
      <c r="B30" s="19">
        <f t="shared" si="4"/>
        <v>19.80916983947928</v>
      </c>
      <c r="C30" s="19">
        <f t="shared" si="4"/>
        <v>17.802382433569814</v>
      </c>
      <c r="D30" s="19">
        <f t="shared" si="4"/>
        <v>6.76156276259376</v>
      </c>
      <c r="E30" s="19">
        <f t="shared" si="4"/>
        <v>0.5245226916239792</v>
      </c>
      <c r="F30" s="19">
        <f t="shared" si="4"/>
        <v>44.86997624112451</v>
      </c>
      <c r="G30" s="19">
        <f t="shared" si="4"/>
        <v>4.302440734072655</v>
      </c>
      <c r="H30" s="19">
        <f t="shared" si="4"/>
        <v>1.756470276176187</v>
      </c>
      <c r="I30" s="19">
        <f t="shared" si="4"/>
        <v>4.002460213032083</v>
      </c>
      <c r="J30" s="19" t="s">
        <v>13</v>
      </c>
      <c r="K30" s="19">
        <f t="shared" si="4"/>
        <v>0.1710148083277211</v>
      </c>
      <c r="L30" s="19">
        <f t="shared" si="4"/>
        <v>100</v>
      </c>
      <c r="M30" s="19"/>
      <c r="N30" s="19">
        <f t="shared" si="5"/>
        <v>93.46481218681342</v>
      </c>
      <c r="O30" s="19">
        <f t="shared" si="5"/>
        <v>95.3626130578329</v>
      </c>
      <c r="P30" s="19">
        <f t="shared" si="5"/>
        <v>4.862898355516694</v>
      </c>
      <c r="Q30" s="19">
        <f t="shared" si="5"/>
        <v>74.53598754843443</v>
      </c>
    </row>
    <row r="31" spans="1:17" ht="12">
      <c r="A31" s="10" t="s">
        <v>15</v>
      </c>
      <c r="B31" s="19">
        <f t="shared" si="4"/>
        <v>13.196217988974949</v>
      </c>
      <c r="C31" s="19">
        <f t="shared" si="4"/>
        <v>14.621250635485511</v>
      </c>
      <c r="D31" s="19">
        <f t="shared" si="4"/>
        <v>7.019697558738798</v>
      </c>
      <c r="E31" s="19">
        <f t="shared" si="4"/>
        <v>0.5311163611352014</v>
      </c>
      <c r="F31" s="19">
        <f t="shared" si="4"/>
        <v>56.45648294905151</v>
      </c>
      <c r="G31" s="19">
        <f t="shared" si="4"/>
        <v>3.5006529302112304</v>
      </c>
      <c r="H31" s="19">
        <f t="shared" si="4"/>
        <v>0.7374622446843506</v>
      </c>
      <c r="I31" s="19">
        <f t="shared" si="4"/>
        <v>3.6114516981169693</v>
      </c>
      <c r="J31" s="19">
        <f t="shared" si="4"/>
        <v>0.2021093134762802</v>
      </c>
      <c r="K31" s="19">
        <f t="shared" si="4"/>
        <v>0.12355832012520311</v>
      </c>
      <c r="L31" s="19">
        <f t="shared" si="4"/>
        <v>100</v>
      </c>
      <c r="M31" s="19"/>
      <c r="N31" s="19">
        <f t="shared" si="5"/>
        <v>90.55961220644969</v>
      </c>
      <c r="O31" s="19">
        <f t="shared" si="5"/>
        <v>94.90468095009692</v>
      </c>
      <c r="P31" s="19">
        <f t="shared" si="5"/>
        <v>5.368880648344747</v>
      </c>
      <c r="Q31" s="19">
        <f t="shared" si="5"/>
        <v>71.89699028945952</v>
      </c>
    </row>
    <row r="32" spans="1:17" ht="12">
      <c r="A32" s="10" t="s">
        <v>16</v>
      </c>
      <c r="B32" s="19">
        <f t="shared" si="4"/>
        <v>13.161812975102036</v>
      </c>
      <c r="C32" s="19">
        <f t="shared" si="4"/>
        <v>14.672625560132815</v>
      </c>
      <c r="D32" s="19">
        <f t="shared" si="4"/>
        <v>11.525892169081619</v>
      </c>
      <c r="E32" s="19" t="s">
        <v>13</v>
      </c>
      <c r="F32" s="19">
        <f t="shared" si="4"/>
        <v>52.052868926542914</v>
      </c>
      <c r="G32" s="19">
        <f t="shared" si="4"/>
        <v>3.0977366353024003</v>
      </c>
      <c r="H32" s="19" t="s">
        <v>13</v>
      </c>
      <c r="I32" s="19">
        <f t="shared" si="4"/>
        <v>5.489063733838206</v>
      </c>
      <c r="J32" s="19" t="s">
        <v>13</v>
      </c>
      <c r="K32" s="19" t="s">
        <v>13</v>
      </c>
      <c r="L32" s="19">
        <f t="shared" si="4"/>
        <v>100</v>
      </c>
      <c r="M32" s="19"/>
      <c r="N32" s="19">
        <f t="shared" si="5"/>
        <v>81.67917909592616</v>
      </c>
      <c r="O32" s="19">
        <f t="shared" si="5"/>
        <v>95.13525744736216</v>
      </c>
      <c r="P32" s="19">
        <f t="shared" si="5"/>
        <v>5.11350122254041</v>
      </c>
      <c r="Q32" s="19">
        <f t="shared" si="5"/>
        <v>63.05409553932741</v>
      </c>
    </row>
    <row r="33" spans="1:17" ht="12">
      <c r="A33" s="10" t="s">
        <v>17</v>
      </c>
      <c r="B33" s="19">
        <f t="shared" si="4"/>
        <v>22.67356981949319</v>
      </c>
      <c r="C33" s="19">
        <f t="shared" si="4"/>
        <v>5.368313174966886</v>
      </c>
      <c r="D33" s="19">
        <f t="shared" si="4"/>
        <v>6.822906091984028</v>
      </c>
      <c r="E33" s="19">
        <f t="shared" si="4"/>
        <v>2.6974504742291963</v>
      </c>
      <c r="F33" s="19">
        <f t="shared" si="4"/>
        <v>34.31563071032863</v>
      </c>
      <c r="G33" s="19">
        <f t="shared" si="4"/>
        <v>3.345225319294989</v>
      </c>
      <c r="H33" s="19">
        <f t="shared" si="4"/>
        <v>1.1626108226740532</v>
      </c>
      <c r="I33" s="19">
        <f t="shared" si="4"/>
        <v>13.650646324602874</v>
      </c>
      <c r="J33" s="19" t="s">
        <v>13</v>
      </c>
      <c r="K33" s="19">
        <f t="shared" si="4"/>
        <v>9.963647262426159</v>
      </c>
      <c r="L33" s="19">
        <f t="shared" si="4"/>
        <v>100</v>
      </c>
      <c r="M33" s="19"/>
      <c r="N33" s="19">
        <f t="shared" si="5"/>
        <v>91.72561247988759</v>
      </c>
      <c r="O33" s="19">
        <f t="shared" si="5"/>
        <v>97.80709219858156</v>
      </c>
      <c r="P33" s="19">
        <f t="shared" si="5"/>
        <v>2.2420744264292134</v>
      </c>
      <c r="Q33" s="19">
        <f t="shared" si="5"/>
        <v>50.15092712376023</v>
      </c>
    </row>
    <row r="34" spans="1:17" ht="12">
      <c r="A34" s="10" t="s">
        <v>18</v>
      </c>
      <c r="B34" s="19">
        <f t="shared" si="4"/>
        <v>26.3088065332062</v>
      </c>
      <c r="C34" s="19">
        <f t="shared" si="4"/>
        <v>17.971649842361206</v>
      </c>
      <c r="D34" s="19">
        <f t="shared" si="4"/>
        <v>6.890134634286277</v>
      </c>
      <c r="E34" s="19">
        <f t="shared" si="4"/>
        <v>1.0649927869563898</v>
      </c>
      <c r="F34" s="19">
        <f t="shared" si="4"/>
        <v>37.63158402851014</v>
      </c>
      <c r="G34" s="19">
        <f t="shared" si="4"/>
        <v>3.7051782205619097</v>
      </c>
      <c r="H34" s="19">
        <f t="shared" si="4"/>
        <v>1.6496676667160104</v>
      </c>
      <c r="I34" s="19">
        <f t="shared" si="4"/>
        <v>4.3148619959489265</v>
      </c>
      <c r="J34" s="19" t="s">
        <v>13</v>
      </c>
      <c r="K34" s="19">
        <f t="shared" si="4"/>
        <v>0.4631242914529341</v>
      </c>
      <c r="L34" s="19">
        <f t="shared" si="4"/>
        <v>100</v>
      </c>
      <c r="M34" s="19"/>
      <c r="N34" s="19">
        <f t="shared" si="5"/>
        <v>90.94091182191588</v>
      </c>
      <c r="O34" s="19">
        <f t="shared" si="5"/>
        <v>94.79628977544111</v>
      </c>
      <c r="P34" s="19">
        <f t="shared" si="5"/>
        <v>5.489360645744396</v>
      </c>
      <c r="Q34" s="19">
        <f t="shared" si="5"/>
        <v>73.64789039076763</v>
      </c>
    </row>
    <row r="35" spans="1:17" ht="12">
      <c r="A35" s="10" t="s">
        <v>19</v>
      </c>
      <c r="B35" s="19">
        <f t="shared" si="4"/>
        <v>40.79894353168342</v>
      </c>
      <c r="C35" s="19">
        <f t="shared" si="4"/>
        <v>14.409691948469524</v>
      </c>
      <c r="D35" s="19">
        <f t="shared" si="4"/>
        <v>5.833202196297258</v>
      </c>
      <c r="E35" s="19">
        <f t="shared" si="4"/>
        <v>3.4078758777320806</v>
      </c>
      <c r="F35" s="19">
        <f t="shared" si="4"/>
        <v>29.131688520476516</v>
      </c>
      <c r="G35" s="19">
        <f t="shared" si="4"/>
        <v>2.8598648367024917</v>
      </c>
      <c r="H35" s="19">
        <f t="shared" si="4"/>
        <v>0.32212926851052426</v>
      </c>
      <c r="I35" s="19">
        <f t="shared" si="4"/>
        <v>3.236603820128188</v>
      </c>
      <c r="J35" s="19" t="s">
        <v>13</v>
      </c>
      <c r="K35" s="19" t="s">
        <v>13</v>
      </c>
      <c r="L35" s="19">
        <f t="shared" si="4"/>
        <v>100</v>
      </c>
      <c r="M35" s="19"/>
      <c r="N35" s="19">
        <f t="shared" si="5"/>
        <v>94.48113205730535</v>
      </c>
      <c r="O35" s="19">
        <f t="shared" si="5"/>
        <v>95.84155203287725</v>
      </c>
      <c r="P35" s="19">
        <f t="shared" si="5"/>
        <v>4.338877948988402</v>
      </c>
      <c r="Q35" s="19">
        <f t="shared" si="5"/>
        <v>71.4126077026378</v>
      </c>
    </row>
    <row r="36" spans="1:17" ht="12">
      <c r="A36" s="10" t="s">
        <v>20</v>
      </c>
      <c r="B36" s="19">
        <f t="shared" si="4"/>
        <v>36.93789985825384</v>
      </c>
      <c r="C36" s="19">
        <f t="shared" si="4"/>
        <v>16.172470597249358</v>
      </c>
      <c r="D36" s="19">
        <f t="shared" si="4"/>
        <v>4.4740068191395626</v>
      </c>
      <c r="E36" s="19">
        <f t="shared" si="4"/>
        <v>2.143575451097575</v>
      </c>
      <c r="F36" s="19">
        <f t="shared" si="4"/>
        <v>33.26145462207409</v>
      </c>
      <c r="G36" s="19">
        <f t="shared" si="4"/>
        <v>2.0037926675094817</v>
      </c>
      <c r="H36" s="19">
        <f t="shared" si="4"/>
        <v>0.6279450637857718</v>
      </c>
      <c r="I36" s="19">
        <f t="shared" si="4"/>
        <v>4.317224073861242</v>
      </c>
      <c r="J36" s="19" t="s">
        <v>13</v>
      </c>
      <c r="K36" s="19">
        <f t="shared" si="4"/>
        <v>0.06163084702907712</v>
      </c>
      <c r="L36" s="19">
        <f t="shared" si="4"/>
        <v>100</v>
      </c>
      <c r="M36" s="19"/>
      <c r="N36" s="19">
        <f t="shared" si="5"/>
        <v>93.60181479767948</v>
      </c>
      <c r="O36" s="19">
        <f t="shared" si="5"/>
        <v>95.1311479069225</v>
      </c>
      <c r="P36" s="19">
        <f t="shared" si="5"/>
        <v>5.118041987511014</v>
      </c>
      <c r="Q36" s="19">
        <f t="shared" si="5"/>
        <v>73.02506619759163</v>
      </c>
    </row>
    <row r="37" spans="1:17" ht="12">
      <c r="A37" s="10" t="s">
        <v>21</v>
      </c>
      <c r="B37" s="19">
        <f t="shared" si="4"/>
        <v>34.77386495743915</v>
      </c>
      <c r="C37" s="19">
        <f t="shared" si="4"/>
        <v>20.03510515950179</v>
      </c>
      <c r="D37" s="19">
        <f t="shared" si="4"/>
        <v>3.2077131525805824</v>
      </c>
      <c r="E37" s="19">
        <f t="shared" si="4"/>
        <v>1.9950461795063232</v>
      </c>
      <c r="F37" s="19">
        <f t="shared" si="4"/>
        <v>30.846787191608037</v>
      </c>
      <c r="G37" s="19">
        <f t="shared" si="4"/>
        <v>1.7639926711740472</v>
      </c>
      <c r="H37" s="19">
        <f t="shared" si="4"/>
        <v>0.4192654120592878</v>
      </c>
      <c r="I37" s="19">
        <f t="shared" si="4"/>
        <v>6.958225276130779</v>
      </c>
      <c r="J37" s="19" t="s">
        <v>13</v>
      </c>
      <c r="K37" s="19" t="s">
        <v>13</v>
      </c>
      <c r="L37" s="19">
        <f t="shared" si="4"/>
        <v>100</v>
      </c>
      <c r="M37" s="19"/>
      <c r="N37" s="19">
        <f t="shared" si="5"/>
        <v>91.15465365380709</v>
      </c>
      <c r="O37" s="19">
        <f t="shared" si="5"/>
        <v>94.01414784458487</v>
      </c>
      <c r="P37" s="19">
        <f t="shared" si="5"/>
        <v>6.36696953878725</v>
      </c>
      <c r="Q37" s="19">
        <f t="shared" si="5"/>
        <v>58.22309325494038</v>
      </c>
    </row>
    <row r="38" spans="1:17" ht="12">
      <c r="A38" s="10" t="s">
        <v>22</v>
      </c>
      <c r="B38" s="19">
        <f t="shared" si="4"/>
        <v>26.645707110969386</v>
      </c>
      <c r="C38" s="19">
        <f t="shared" si="4"/>
        <v>15.028225645727042</v>
      </c>
      <c r="D38" s="19">
        <f t="shared" si="4"/>
        <v>5.536760602678571</v>
      </c>
      <c r="E38" s="19">
        <f t="shared" si="4"/>
        <v>4.2241310586734695</v>
      </c>
      <c r="F38" s="19">
        <f t="shared" si="4"/>
        <v>41.45121671715562</v>
      </c>
      <c r="G38" s="19">
        <f t="shared" si="4"/>
        <v>2.2454709422831636</v>
      </c>
      <c r="H38" s="19">
        <f t="shared" si="4"/>
        <v>0</v>
      </c>
      <c r="I38" s="19">
        <f t="shared" si="4"/>
        <v>4.868487922512755</v>
      </c>
      <c r="J38" s="19" t="s">
        <v>13</v>
      </c>
      <c r="K38" s="19" t="s">
        <v>13</v>
      </c>
      <c r="L38" s="19">
        <f t="shared" si="4"/>
        <v>100</v>
      </c>
      <c r="M38" s="19"/>
      <c r="N38" s="19">
        <f t="shared" si="5"/>
        <v>91.12595399373909</v>
      </c>
      <c r="O38" s="19">
        <f t="shared" si="5"/>
        <v>94.51387777013855</v>
      </c>
      <c r="P38" s="19">
        <f t="shared" si="5"/>
        <v>5.804567920918367</v>
      </c>
      <c r="Q38" s="19">
        <f t="shared" si="5"/>
        <v>68.32618025751073</v>
      </c>
    </row>
    <row r="39" spans="1:17" ht="12">
      <c r="A39" s="10" t="s">
        <v>23</v>
      </c>
      <c r="B39" s="19">
        <f t="shared" si="4"/>
        <v>24.24771021753287</v>
      </c>
      <c r="C39" s="19">
        <f t="shared" si="4"/>
        <v>13.147342401050958</v>
      </c>
      <c r="D39" s="19">
        <f t="shared" si="4"/>
        <v>4.685725648296575</v>
      </c>
      <c r="E39" s="19">
        <f t="shared" si="4"/>
        <v>2.450366450010225</v>
      </c>
      <c r="F39" s="19">
        <f t="shared" si="4"/>
        <v>34.78806024161104</v>
      </c>
      <c r="G39" s="19">
        <f t="shared" si="4"/>
        <v>3.8970358873160325</v>
      </c>
      <c r="H39" s="19">
        <f t="shared" si="4"/>
        <v>3.0723937850982965</v>
      </c>
      <c r="I39" s="19">
        <f t="shared" si="4"/>
        <v>12.677982937009425</v>
      </c>
      <c r="J39" s="19" t="s">
        <v>13</v>
      </c>
      <c r="K39" s="19">
        <f t="shared" si="4"/>
        <v>1.0333824320745775</v>
      </c>
      <c r="L39" s="19">
        <f t="shared" si="4"/>
        <v>100</v>
      </c>
      <c r="M39" s="19"/>
      <c r="N39" s="19">
        <f t="shared" si="5"/>
        <v>90.10385379510005</v>
      </c>
      <c r="O39" s="19">
        <f t="shared" si="5"/>
        <v>95.34269394884457</v>
      </c>
      <c r="P39" s="19">
        <f t="shared" si="5"/>
        <v>4.884806436929793</v>
      </c>
      <c r="Q39" s="19">
        <f t="shared" si="5"/>
        <v>63.914612030713435</v>
      </c>
    </row>
    <row r="40" spans="1:17" ht="12">
      <c r="A40" s="10" t="s">
        <v>24</v>
      </c>
      <c r="B40" s="19">
        <f t="shared" si="4"/>
        <v>18.976911987330837</v>
      </c>
      <c r="C40" s="19">
        <f t="shared" si="4"/>
        <v>11.852913498773757</v>
      </c>
      <c r="D40" s="19">
        <f t="shared" si="4"/>
        <v>5.357680079519227</v>
      </c>
      <c r="E40" s="19">
        <f t="shared" si="4"/>
        <v>1.9577758684178226</v>
      </c>
      <c r="F40" s="19">
        <f t="shared" si="4"/>
        <v>47.49649215277126</v>
      </c>
      <c r="G40" s="19">
        <f t="shared" si="4"/>
        <v>4.455627838468148</v>
      </c>
      <c r="H40" s="19">
        <f t="shared" si="4"/>
        <v>1.1240755047569537</v>
      </c>
      <c r="I40" s="19">
        <f t="shared" si="4"/>
        <v>7.296081560155669</v>
      </c>
      <c r="J40" s="19">
        <f t="shared" si="4"/>
        <v>1.4824415098063284</v>
      </c>
      <c r="K40" s="19" t="s">
        <v>13</v>
      </c>
      <c r="L40" s="19">
        <f t="shared" si="4"/>
        <v>100</v>
      </c>
      <c r="M40" s="19"/>
      <c r="N40" s="19">
        <f t="shared" si="5"/>
        <v>81.53043990483071</v>
      </c>
      <c r="O40" s="19">
        <f t="shared" si="5"/>
        <v>93.81113007667507</v>
      </c>
      <c r="P40" s="19">
        <f t="shared" si="5"/>
        <v>6.597159546278313</v>
      </c>
      <c r="Q40" s="19">
        <f t="shared" si="5"/>
        <v>58.16460545036664</v>
      </c>
    </row>
    <row r="41" spans="1:17" ht="12">
      <c r="A41" s="10" t="s">
        <v>25</v>
      </c>
      <c r="B41" s="19">
        <f t="shared" si="4"/>
        <v>20.84433279030751</v>
      </c>
      <c r="C41" s="19">
        <f t="shared" si="4"/>
        <v>9.349523955080533</v>
      </c>
      <c r="D41" s="19">
        <f t="shared" si="4"/>
        <v>4.622724414973619</v>
      </c>
      <c r="E41" s="19">
        <f t="shared" si="4"/>
        <v>0.7170198650192954</v>
      </c>
      <c r="F41" s="19">
        <f t="shared" si="4"/>
        <v>36.71906750077286</v>
      </c>
      <c r="G41" s="19">
        <f t="shared" si="4"/>
        <v>6.38370853059991</v>
      </c>
      <c r="H41" s="19">
        <f t="shared" si="4"/>
        <v>13.9926986762443</v>
      </c>
      <c r="I41" s="19">
        <f t="shared" si="4"/>
        <v>7.196510509112761</v>
      </c>
      <c r="J41" s="19" t="s">
        <v>13</v>
      </c>
      <c r="K41" s="19">
        <f t="shared" si="4"/>
        <v>0.1744137578892158</v>
      </c>
      <c r="L41" s="19">
        <f t="shared" si="4"/>
        <v>100</v>
      </c>
      <c r="M41" s="19"/>
      <c r="N41" s="19">
        <f t="shared" si="5"/>
        <v>87.41184453969989</v>
      </c>
      <c r="O41" s="19">
        <f t="shared" si="5"/>
        <v>94.40101322064396</v>
      </c>
      <c r="P41" s="19">
        <f t="shared" si="5"/>
        <v>5.931066403142834</v>
      </c>
      <c r="Q41" s="19">
        <f t="shared" si="5"/>
        <v>54.54059633531233</v>
      </c>
    </row>
    <row r="42" spans="1:17" ht="12">
      <c r="A42" s="10" t="s">
        <v>26</v>
      </c>
      <c r="B42" s="19">
        <f t="shared" si="4"/>
        <v>25.070443607710146</v>
      </c>
      <c r="C42" s="19">
        <f t="shared" si="4"/>
        <v>12.089583607923881</v>
      </c>
      <c r="D42" s="19">
        <f t="shared" si="4"/>
        <v>2.2411338422609397</v>
      </c>
      <c r="E42" s="19">
        <f t="shared" si="4"/>
        <v>0.5265014017476427</v>
      </c>
      <c r="F42" s="19">
        <f t="shared" si="4"/>
        <v>41.48852419306001</v>
      </c>
      <c r="G42" s="19">
        <f t="shared" si="4"/>
        <v>2.3335743793066186</v>
      </c>
      <c r="H42" s="19">
        <f t="shared" si="4"/>
        <v>3.89437674179464</v>
      </c>
      <c r="I42" s="19">
        <f t="shared" si="4"/>
        <v>10.134795758065836</v>
      </c>
      <c r="J42" s="19">
        <f t="shared" si="4"/>
        <v>2.1491682726503063</v>
      </c>
      <c r="K42" s="19">
        <f t="shared" si="4"/>
        <v>0.07189819547997241</v>
      </c>
      <c r="L42" s="19">
        <f t="shared" si="4"/>
        <v>100</v>
      </c>
      <c r="M42" s="19"/>
      <c r="N42" s="19">
        <f t="shared" si="5"/>
        <v>88.55120550553677</v>
      </c>
      <c r="O42" s="19">
        <f t="shared" si="5"/>
        <v>95.6665314871676</v>
      </c>
      <c r="P42" s="19">
        <f t="shared" si="5"/>
        <v>4.529764428026403</v>
      </c>
      <c r="Q42" s="19">
        <f t="shared" si="5"/>
        <v>50.11927230785362</v>
      </c>
    </row>
    <row r="43" spans="1:17" ht="12">
      <c r="A43" s="10" t="s">
        <v>27</v>
      </c>
      <c r="B43" s="19">
        <f t="shared" si="4"/>
        <v>23.46862093992665</v>
      </c>
      <c r="C43" s="19">
        <f t="shared" si="4"/>
        <v>12.480008735139023</v>
      </c>
      <c r="D43" s="19">
        <f t="shared" si="4"/>
        <v>6.445055333251977</v>
      </c>
      <c r="E43" s="19">
        <f t="shared" si="4"/>
        <v>0.4200574206932874</v>
      </c>
      <c r="F43" s="19">
        <f t="shared" si="4"/>
        <v>42.46819060587181</v>
      </c>
      <c r="G43" s="19">
        <f t="shared" si="4"/>
        <v>3.429505501210716</v>
      </c>
      <c r="H43" s="19">
        <f t="shared" si="4"/>
        <v>2.7027547802406016</v>
      </c>
      <c r="I43" s="19">
        <f t="shared" si="4"/>
        <v>8.585806683665933</v>
      </c>
      <c r="J43" s="19" t="s">
        <v>13</v>
      </c>
      <c r="K43" s="19" t="s">
        <v>13</v>
      </c>
      <c r="L43" s="19">
        <f t="shared" si="4"/>
        <v>100</v>
      </c>
      <c r="M43" s="19"/>
      <c r="N43" s="19">
        <f t="shared" si="5"/>
        <v>85.66073679643232</v>
      </c>
      <c r="O43" s="19">
        <f t="shared" si="5"/>
        <v>93.3282580939079</v>
      </c>
      <c r="P43" s="19">
        <f t="shared" si="5"/>
        <v>7.148683627394938</v>
      </c>
      <c r="Q43" s="19">
        <f t="shared" si="5"/>
        <v>50.85354896675651</v>
      </c>
    </row>
    <row r="44" spans="1:17" ht="12">
      <c r="A44" s="10" t="s">
        <v>28</v>
      </c>
      <c r="B44" s="19">
        <f t="shared" si="4"/>
        <v>23.35442553324583</v>
      </c>
      <c r="C44" s="19">
        <f t="shared" si="4"/>
        <v>14.352905902616374</v>
      </c>
      <c r="D44" s="19">
        <f t="shared" si="4"/>
        <v>2.94586167586462</v>
      </c>
      <c r="E44" s="19">
        <f t="shared" si="4"/>
        <v>0.6793579371850056</v>
      </c>
      <c r="F44" s="19">
        <f t="shared" si="4"/>
        <v>40.06831327471233</v>
      </c>
      <c r="G44" s="19">
        <f t="shared" si="4"/>
        <v>4.165340989366899</v>
      </c>
      <c r="H44" s="19">
        <f t="shared" si="4"/>
        <v>3.4761685463422634</v>
      </c>
      <c r="I44" s="19">
        <f t="shared" si="4"/>
        <v>10.957626140666674</v>
      </c>
      <c r="J44" s="19" t="s">
        <v>13</v>
      </c>
      <c r="K44" s="19" t="s">
        <v>13</v>
      </c>
      <c r="L44" s="19">
        <f t="shared" si="4"/>
        <v>100</v>
      </c>
      <c r="M44" s="19"/>
      <c r="N44" s="19">
        <f t="shared" si="5"/>
        <v>81.85516384749658</v>
      </c>
      <c r="O44" s="19">
        <f t="shared" si="5"/>
        <v>93.48705477145455</v>
      </c>
      <c r="P44" s="19">
        <f t="shared" si="5"/>
        <v>6.966681370450141</v>
      </c>
      <c r="Q44" s="19">
        <f t="shared" si="5"/>
        <v>56.351110767087235</v>
      </c>
    </row>
    <row r="45" spans="1:17" ht="12">
      <c r="A45" s="10" t="s">
        <v>29</v>
      </c>
      <c r="B45" s="19">
        <f>B22/$L22*100</f>
        <v>20.69948198161117</v>
      </c>
      <c r="C45" s="19">
        <f>C22/$L22*100</f>
        <v>11.107984607624644</v>
      </c>
      <c r="D45" s="19">
        <f>D22/$L22*100</f>
        <v>3.70081556839085</v>
      </c>
      <c r="E45" s="19" t="s">
        <v>13</v>
      </c>
      <c r="F45" s="19">
        <f aca="true" t="shared" si="6" ref="F45:L45">F22/$L22*100</f>
        <v>42.77520755908718</v>
      </c>
      <c r="G45" s="19">
        <f t="shared" si="6"/>
        <v>3.1446305545535775</v>
      </c>
      <c r="H45" s="19">
        <f t="shared" si="6"/>
        <v>5.151147318682338</v>
      </c>
      <c r="I45" s="19">
        <f t="shared" si="6"/>
        <v>6.516315109642985</v>
      </c>
      <c r="J45" s="19">
        <f t="shared" si="6"/>
        <v>5.730381980563459</v>
      </c>
      <c r="K45" s="19">
        <f t="shared" si="6"/>
        <v>1.1740353198438014</v>
      </c>
      <c r="L45" s="19">
        <f t="shared" si="6"/>
        <v>100</v>
      </c>
      <c r="M45" s="19"/>
      <c r="N45" s="19">
        <f aca="true" t="shared" si="7" ref="N45:Q46">N22/M22*100</f>
        <v>85.70207029510635</v>
      </c>
      <c r="O45" s="19">
        <f t="shared" si="7"/>
        <v>95.36617151046194</v>
      </c>
      <c r="P45" s="19">
        <f t="shared" si="7"/>
        <v>4.858985546074599</v>
      </c>
      <c r="Q45" s="19">
        <f t="shared" si="7"/>
        <v>53.53622474125185</v>
      </c>
    </row>
    <row r="46" spans="1:17" ht="12">
      <c r="A46" s="11" t="s">
        <v>10</v>
      </c>
      <c r="B46" s="20">
        <f aca="true" t="shared" si="8" ref="B46:L46">B23/$L23*100</f>
        <v>24.4719477819955</v>
      </c>
      <c r="C46" s="20">
        <f t="shared" si="8"/>
        <v>14.401845637752572</v>
      </c>
      <c r="D46" s="20">
        <f t="shared" si="8"/>
        <v>5.742018077164436</v>
      </c>
      <c r="E46" s="20">
        <f t="shared" si="8"/>
        <v>1.2890510564382078</v>
      </c>
      <c r="F46" s="20">
        <f t="shared" si="8"/>
        <v>40.310745624220736</v>
      </c>
      <c r="G46" s="20">
        <f t="shared" si="8"/>
        <v>4.004876286253204</v>
      </c>
      <c r="H46" s="20">
        <f t="shared" si="8"/>
        <v>2.878557108264935</v>
      </c>
      <c r="I46" s="20">
        <f t="shared" si="8"/>
        <v>5.934363160272623</v>
      </c>
      <c r="J46" s="20">
        <f t="shared" si="8"/>
        <v>0.424276313236447</v>
      </c>
      <c r="K46" s="20">
        <f t="shared" si="8"/>
        <v>0.5423189544013349</v>
      </c>
      <c r="L46" s="20">
        <f t="shared" si="8"/>
        <v>100</v>
      </c>
      <c r="M46" s="20"/>
      <c r="N46" s="20">
        <f t="shared" si="7"/>
        <v>90.3237372956839</v>
      </c>
      <c r="O46" s="20">
        <f t="shared" si="7"/>
        <v>94.91071140615819</v>
      </c>
      <c r="P46" s="20">
        <f t="shared" si="7"/>
        <v>5.362185699001721</v>
      </c>
      <c r="Q46" s="20">
        <f t="shared" si="7"/>
        <v>66.42883390954157</v>
      </c>
    </row>
    <row r="47" spans="1:2" ht="12">
      <c r="A47" s="8" t="s">
        <v>31</v>
      </c>
      <c r="B47" s="1" t="s">
        <v>32</v>
      </c>
    </row>
    <row r="48" spans="1:2" ht="12">
      <c r="A48" s="2"/>
      <c r="B48" s="1"/>
    </row>
  </sheetData>
  <printOptions gridLines="1"/>
  <pageMargins left="0.18" right="0.5" top="1.04" bottom="0.5118110236220472" header="0.5" footer="1.0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Francesca Rodolfi</dc:creator>
  <cp:keywords/>
  <dc:description/>
  <cp:lastModifiedBy>Susy</cp:lastModifiedBy>
  <dcterms:modified xsi:type="dcterms:W3CDTF">2003-04-24T12:58:32Z</dcterms:modified>
  <cp:category/>
  <cp:version/>
  <cp:contentType/>
  <cp:contentStatus/>
</cp:coreProperties>
</file>