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665" windowHeight="9105" tabRatio="678" activeTab="0"/>
  </bookViews>
  <sheets>
    <sheet name="partecipaz. elettorale I turno" sheetId="1" r:id="rId1"/>
    <sheet name="partecipaz. elettorale II turno" sheetId="2" r:id="rId2"/>
    <sheet name="consiglio provinciale" sheetId="3" r:id="rId3"/>
  </sheets>
  <definedNames/>
  <calcPr fullCalcOnLoad="1"/>
</workbook>
</file>

<file path=xl/sharedStrings.xml><?xml version="1.0" encoding="utf-8"?>
<sst xmlns="http://schemas.openxmlformats.org/spreadsheetml/2006/main" count="1145" uniqueCount="793">
  <si>
    <t xml:space="preserve"> </t>
  </si>
  <si>
    <t>Totale</t>
  </si>
  <si>
    <t>Fiamma Tricolore</t>
  </si>
  <si>
    <t>Partito Umanista</t>
  </si>
  <si>
    <t>Nuovo Psi</t>
  </si>
  <si>
    <t xml:space="preserve">Voti al solo candidato </t>
  </si>
  <si>
    <t>% voti alle liste app. al I turno</t>
  </si>
  <si>
    <t>Voti alle liste app. al I turno</t>
  </si>
  <si>
    <r>
      <t>Liste apparentate  al I turno e al II turno</t>
    </r>
    <r>
      <rPr>
        <b/>
        <vertAlign val="superscript"/>
        <sz val="9"/>
        <rFont val="Times New Roman"/>
        <family val="1"/>
      </rPr>
      <t xml:space="preserve">b </t>
    </r>
    <r>
      <rPr>
        <b/>
        <sz val="9"/>
        <rFont val="Times New Roman"/>
        <family val="1"/>
      </rPr>
      <t xml:space="preserve">                                 </t>
    </r>
  </si>
  <si>
    <t>Voti al II turno</t>
  </si>
  <si>
    <t>Voti al I turno</t>
  </si>
  <si>
    <t>% voti al II turno</t>
  </si>
  <si>
    <t>% voti al I turno</t>
  </si>
  <si>
    <r>
      <t>Candidato presidente</t>
    </r>
    <r>
      <rPr>
        <b/>
        <vertAlign val="superscript"/>
        <sz val="9"/>
        <rFont val="Times New Roman"/>
        <family val="1"/>
      </rPr>
      <t>a</t>
    </r>
  </si>
  <si>
    <t>Provincia</t>
  </si>
  <si>
    <t>% voti non validi II turno</t>
  </si>
  <si>
    <t>% astensioni- smo aggiuntivo</t>
  </si>
  <si>
    <t>% astensioni- smo II turno</t>
  </si>
  <si>
    <t>Schede bianche</t>
  </si>
  <si>
    <t>Voti non validi</t>
  </si>
  <si>
    <t>Voti   validi</t>
  </si>
  <si>
    <t>Votanti</t>
  </si>
  <si>
    <t>% voti non   validi</t>
  </si>
  <si>
    <t>% non votanti</t>
  </si>
  <si>
    <t>Voti alle  liste</t>
  </si>
  <si>
    <t>Voti al solo   presidente</t>
  </si>
  <si>
    <t>Elettori</t>
  </si>
  <si>
    <r>
      <t xml:space="preserve">b </t>
    </r>
    <r>
      <rPr>
        <sz val="9"/>
        <rFont val="Times New Roman"/>
        <family val="1"/>
      </rPr>
      <t>Le liste apparentate al solo II turno sono riportate tra parentesi in corsivo.</t>
    </r>
  </si>
  <si>
    <t>% voti al solo candidato</t>
  </si>
  <si>
    <t>% voti alle liste</t>
  </si>
  <si>
    <t>Fonte: Nostre elaborazioni su dati forniti dal Ministero dell’Interno.</t>
  </si>
  <si>
    <t>Elezioni dei Consigli Provinciali  12-13 giugno 2004</t>
  </si>
  <si>
    <t>12-13 giugno</t>
  </si>
  <si>
    <t xml:space="preserve">27 giugno </t>
  </si>
  <si>
    <t xml:space="preserve">Partecipazione elettorale alle elezioni provinciali del 12-13 giugno 2004 </t>
  </si>
  <si>
    <t>Alessandria</t>
  </si>
  <si>
    <t>Arezzo</t>
  </si>
  <si>
    <t>Ascoli Piceno</t>
  </si>
  <si>
    <t>Asti</t>
  </si>
  <si>
    <t>Avellino</t>
  </si>
  <si>
    <t>Bari</t>
  </si>
  <si>
    <t>Bologna</t>
  </si>
  <si>
    <t>Cosenza</t>
  </si>
  <si>
    <t>Crotone</t>
  </si>
  <si>
    <t>Cuneo</t>
  </si>
  <si>
    <t>Ferrara</t>
  </si>
  <si>
    <t>Firenze</t>
  </si>
  <si>
    <t>Forlì-Cesena</t>
  </si>
  <si>
    <t>Frosinone</t>
  </si>
  <si>
    <t>Grosseto</t>
  </si>
  <si>
    <t>Latina</t>
  </si>
  <si>
    <t>Lecce</t>
  </si>
  <si>
    <t>Livorno</t>
  </si>
  <si>
    <t>Matera</t>
  </si>
  <si>
    <t>Modena</t>
  </si>
  <si>
    <t>Napoli</t>
  </si>
  <si>
    <t>Parma</t>
  </si>
  <si>
    <t>Perugia</t>
  </si>
  <si>
    <t>Pesaro Urbino</t>
  </si>
  <si>
    <t>Pescara</t>
  </si>
  <si>
    <t>Pisa</t>
  </si>
  <si>
    <t>Pistoia</t>
  </si>
  <si>
    <t>Potenza</t>
  </si>
  <si>
    <t>Prato</t>
  </si>
  <si>
    <t>Reggio Emilia</t>
  </si>
  <si>
    <t>Rimini</t>
  </si>
  <si>
    <t>Rovigo</t>
  </si>
  <si>
    <t>Salerno</t>
  </si>
  <si>
    <t>Savoia</t>
  </si>
  <si>
    <t>Siena</t>
  </si>
  <si>
    <t>Taranto</t>
  </si>
  <si>
    <t>Teramo</t>
  </si>
  <si>
    <t xml:space="preserve">Terni </t>
  </si>
  <si>
    <t>Torino</t>
  </si>
  <si>
    <t>Venezia</t>
  </si>
  <si>
    <t>Vibo Valentia</t>
  </si>
  <si>
    <t>Elezioni dei Consigli Provinciali - del 27 giugno 2004</t>
  </si>
  <si>
    <t>Partecipazione elettorale al ballottaggio del 27 giugno 2004</t>
  </si>
  <si>
    <t>Pordenone</t>
  </si>
  <si>
    <t>Voti validi</t>
  </si>
  <si>
    <t>Belluno</t>
  </si>
  <si>
    <t>Bergamo</t>
  </si>
  <si>
    <t>Biella</t>
  </si>
  <si>
    <t>Brescia</t>
  </si>
  <si>
    <t>Brindisi</t>
  </si>
  <si>
    <t>Catanzaro</t>
  </si>
  <si>
    <t>Chieti</t>
  </si>
  <si>
    <t>Cremona</t>
  </si>
  <si>
    <t>Isernia</t>
  </si>
  <si>
    <t>L'Aquila</t>
  </si>
  <si>
    <t>Lecco</t>
  </si>
  <si>
    <t>Lodi</t>
  </si>
  <si>
    <t>Macerata</t>
  </si>
  <si>
    <t>Milano</t>
  </si>
  <si>
    <t>Novara</t>
  </si>
  <si>
    <t>Padova</t>
  </si>
  <si>
    <t>Piacenza</t>
  </si>
  <si>
    <t>Rieti</t>
  </si>
  <si>
    <t>Sondrio</t>
  </si>
  <si>
    <t>Verb.-Cus.Ossola</t>
  </si>
  <si>
    <t>Verona</t>
  </si>
  <si>
    <t>Elezione dei Presidenti della Provincia del 12-13 giugno e ballottaggi del 27 giugno</t>
  </si>
  <si>
    <t>Elezioni dei Consigli Provinciali - del 12-13 giugno e ballottaggi del 27 giugno 2004</t>
  </si>
  <si>
    <t>Filippi Paolo</t>
  </si>
  <si>
    <t>Cavallera Ugo</t>
  </si>
  <si>
    <t>FI, An, Udc, Nuovo Psi, Pensionati, Insieme Provincia</t>
  </si>
  <si>
    <t>Boldi Rossana Lidia</t>
  </si>
  <si>
    <t>Lanza Maurizio</t>
  </si>
  <si>
    <t>Gaione Giorgio Manlio</t>
  </si>
  <si>
    <t>Patto Segni-Scognamiglio, No aeroporto</t>
  </si>
  <si>
    <t>Lega Nord</t>
  </si>
  <si>
    <t>Miragliotta Carmelo Michele</t>
  </si>
  <si>
    <t>Gente</t>
  </si>
  <si>
    <t>Marmo Roberto</t>
  </si>
  <si>
    <t>Pesce Flavio</t>
  </si>
  <si>
    <t>Fogliato Sebastiano</t>
  </si>
  <si>
    <t>Briola Annamaria</t>
  </si>
  <si>
    <t>Piccicuto Salvatore Calogero</t>
  </si>
  <si>
    <t>FI, An, Udc, Nuovo Psi, Pri, Giovani, Insieme per Marmo, Pensionati</t>
  </si>
  <si>
    <t>Lista Consumatori</t>
  </si>
  <si>
    <t>Costa Raffaele</t>
  </si>
  <si>
    <t>Rostagno Elio</t>
  </si>
  <si>
    <t>Brignone Guido</t>
  </si>
  <si>
    <t>Colombo Roberto</t>
  </si>
  <si>
    <t>Pri, FI, Udc, Pensionati, Polo del Futuro, Piemont, Impegno per Granda, Lista Costa, Unito con Lombardi, An, Verdi-Verdi.</t>
  </si>
  <si>
    <t>Patto Segni-Scognamiglio</t>
  </si>
  <si>
    <t>Saitta Antonino</t>
  </si>
  <si>
    <t>Botta Franco Maria</t>
  </si>
  <si>
    <t>Martucci Denis Stefano</t>
  </si>
  <si>
    <t>Marchetti Ivan</t>
  </si>
  <si>
    <t>Cavrenghi Walter</t>
  </si>
  <si>
    <t>Carcerano Piero Luigi</t>
  </si>
  <si>
    <t>Sorriento Tiziana</t>
  </si>
  <si>
    <t>Ferraris Paolo</t>
  </si>
  <si>
    <t>Galliano Ivana</t>
  </si>
  <si>
    <t>Lupi Maurizio</t>
  </si>
  <si>
    <t>Calligaro Arturo</t>
  </si>
  <si>
    <t>Collino Manlio Maria</t>
  </si>
  <si>
    <t>Massari Bruno</t>
  </si>
  <si>
    <t>Staunovo Polacco Luigina</t>
  </si>
  <si>
    <t>Rabelino Renzo</t>
  </si>
  <si>
    <t>Tapparo Giancarlo</t>
  </si>
  <si>
    <t>Cavallo Liliana</t>
  </si>
  <si>
    <t>Cignetti Valerio</t>
  </si>
  <si>
    <t>Piarulli Antonio</t>
  </si>
  <si>
    <t>Fi, Udc, An, Unione Pensionati.</t>
  </si>
  <si>
    <t>Da sempre ci siamo</t>
  </si>
  <si>
    <t>De. Eur. Centro</t>
  </si>
  <si>
    <t>No Tav</t>
  </si>
  <si>
    <t>No inceneritore, Pace</t>
  </si>
  <si>
    <t>Mov. Filadelfia</t>
  </si>
  <si>
    <t>Alternativa sociale</t>
  </si>
  <si>
    <t>Pensionati invalidi</t>
  </si>
  <si>
    <t>No Euro, Automobilisti</t>
  </si>
  <si>
    <t>Unione civica</t>
  </si>
  <si>
    <t>Pensionati Europa</t>
  </si>
  <si>
    <t>Mov. P.P.A.</t>
  </si>
  <si>
    <t>Saccardin Federico</t>
  </si>
  <si>
    <t>Marangon Renzo</t>
  </si>
  <si>
    <t>Furlan Wander</t>
  </si>
  <si>
    <t>Pavarin ved. Beltrame Federica</t>
  </si>
  <si>
    <t>Bertoli Antonella</t>
  </si>
  <si>
    <t>Secchieri Franco</t>
  </si>
  <si>
    <t>Visentin Giuliano</t>
  </si>
  <si>
    <t>Clemente Guido</t>
  </si>
  <si>
    <t>Foti Francesco</t>
  </si>
  <si>
    <t>Fi, Udc, Nuovo Psi, Pri, An.</t>
  </si>
  <si>
    <t>Liga Fronte Veneto</t>
  </si>
  <si>
    <t>Dem. Crist.</t>
  </si>
  <si>
    <t>Terzo Polo</t>
  </si>
  <si>
    <t>A.P. Udeur</t>
  </si>
  <si>
    <t>Savona</t>
  </si>
  <si>
    <t>Zoggia Davide</t>
  </si>
  <si>
    <t>Tesserin Carlo Alberto</t>
  </si>
  <si>
    <t>Boato Michele</t>
  </si>
  <si>
    <t>Tiozzo "Caenazzo" Massimiliano</t>
  </si>
  <si>
    <t>Anci Giovanni</t>
  </si>
  <si>
    <t>Scalabrin Palmiro</t>
  </si>
  <si>
    <t>Bazzi Giorgio</t>
  </si>
  <si>
    <t>Martin Renato</t>
  </si>
  <si>
    <t>Salvagno Vittorio</t>
  </si>
  <si>
    <t>Prataviera Vanni</t>
  </si>
  <si>
    <t>Mazzon Ennio</t>
  </si>
  <si>
    <t>Fi, Udc, Patto Segni-Scognamiglio, An.</t>
  </si>
  <si>
    <t>Pri Lib. Sgarbi e altri</t>
  </si>
  <si>
    <t>Alternativa Sociale</t>
  </si>
  <si>
    <t>Lista Martin</t>
  </si>
  <si>
    <t>Riformisti</t>
  </si>
  <si>
    <t>Socialisti Uniti</t>
  </si>
  <si>
    <t>Terni</t>
  </si>
  <si>
    <t>Pesaro e Urbino</t>
  </si>
  <si>
    <t>Bertolotto Marco</t>
  </si>
  <si>
    <t>Bellasio Rosavio</t>
  </si>
  <si>
    <t>Fracchia Giampaolo</t>
  </si>
  <si>
    <t>Nicolick Roberto</t>
  </si>
  <si>
    <t>Falasco Antonio</t>
  </si>
  <si>
    <t>Pessina Rodolfo</t>
  </si>
  <si>
    <t>Giacchello Mario</t>
  </si>
  <si>
    <t>Crepaldi Graziano</t>
  </si>
  <si>
    <t>Badano Paolo</t>
  </si>
  <si>
    <t>Cuneo Roberto</t>
  </si>
  <si>
    <t>Nocito Antonio</t>
  </si>
  <si>
    <t>Draghetti Beatrice</t>
  </si>
  <si>
    <t>Finotti Luca</t>
  </si>
  <si>
    <t>Guidotti Sergio</t>
  </si>
  <si>
    <t>Tommasi Gianfranco</t>
  </si>
  <si>
    <t>Bagni Giampiero</t>
  </si>
  <si>
    <t>Tomesani Germano</t>
  </si>
  <si>
    <t>Cavina Maria Vittoria</t>
  </si>
  <si>
    <t>Landi Gianni Detto Gianmarco</t>
  </si>
  <si>
    <t>La Placa Michele</t>
  </si>
  <si>
    <t>Nanni Giuseppe</t>
  </si>
  <si>
    <t>Mazzanti Massimo</t>
  </si>
  <si>
    <t>Scanavini Rossano</t>
  </si>
  <si>
    <t>Barbieri Neda</t>
  </si>
  <si>
    <t>Cavicchi Giovanni</t>
  </si>
  <si>
    <t>Bulbi Massimo</t>
  </si>
  <si>
    <t>Bartolini Luca</t>
  </si>
  <si>
    <t>Vestrucci Giovanni</t>
  </si>
  <si>
    <t>Santacroce Rosalba</t>
  </si>
  <si>
    <t>Fusconi Piero</t>
  </si>
  <si>
    <t>Sabattini Emilio</t>
  </si>
  <si>
    <t>Severi Claudia</t>
  </si>
  <si>
    <t>Barbieri Giorgio</t>
  </si>
  <si>
    <t>Boni Stefano</t>
  </si>
  <si>
    <t>Bernazzoli Vincenzo</t>
  </si>
  <si>
    <t>Lisi Roberto</t>
  </si>
  <si>
    <t>Zibana Stefano</t>
  </si>
  <si>
    <t>Stocchi Alfredo</t>
  </si>
  <si>
    <t>Masini Sonia</t>
  </si>
  <si>
    <t>Guidetti Claudio</t>
  </si>
  <si>
    <t>Barbieri Manodori Leopoldo</t>
  </si>
  <si>
    <t>Alessandri Angelo</t>
  </si>
  <si>
    <t>Del Bue Mauro</t>
  </si>
  <si>
    <t>Giulianini Giuliano</t>
  </si>
  <si>
    <t>Airaudo Filippo</t>
  </si>
  <si>
    <t>Mirra Vincenzo</t>
  </si>
  <si>
    <t>Neri Adriana Rita Grazia</t>
  </si>
  <si>
    <t>Albanesi Franco</t>
  </si>
  <si>
    <t>Cirri Riccardo</t>
  </si>
  <si>
    <t>Giulianelli Eugenio</t>
  </si>
  <si>
    <t>Ceccarelli Vincenzo</t>
  </si>
  <si>
    <t>Bianconi Maurizio</t>
  </si>
  <si>
    <t>Ghelli Paolo</t>
  </si>
  <si>
    <t>Zippi Luciano</t>
  </si>
  <si>
    <t>Arrigucci Giulio</t>
  </si>
  <si>
    <t>Renzi Matteo</t>
  </si>
  <si>
    <t>Tondi Federico</t>
  </si>
  <si>
    <t>Targetti Sandro</t>
  </si>
  <si>
    <t>Badini David</t>
  </si>
  <si>
    <t>Cartei Luigi</t>
  </si>
  <si>
    <t>Scheggi Lio</t>
  </si>
  <si>
    <t>Cutini Laura</t>
  </si>
  <si>
    <t>Menghetti Massimo</t>
  </si>
  <si>
    <t>Sgarbi Vittorio</t>
  </si>
  <si>
    <t>Donati Francesco</t>
  </si>
  <si>
    <t>Kutufà Giorgio</t>
  </si>
  <si>
    <t>Zingoni Maurizio</t>
  </si>
  <si>
    <t>Pierfederici Graziella</t>
  </si>
  <si>
    <t>Vernassa Maurizio</t>
  </si>
  <si>
    <t>Pieroni Andrea</t>
  </si>
  <si>
    <t>Mezzanotte Michele</t>
  </si>
  <si>
    <t>Salcioli Donatella</t>
  </si>
  <si>
    <t>Macelloni Renzo</t>
  </si>
  <si>
    <t>Granchi Giacomino</t>
  </si>
  <si>
    <t>Vanni Alberto Fausto</t>
  </si>
  <si>
    <t>Venturi Gianfranco</t>
  </si>
  <si>
    <t>La Penna Alberto</t>
  </si>
  <si>
    <t>Cappellini Roberto Fabio</t>
  </si>
  <si>
    <t>Nicolosi Domenico</t>
  </si>
  <si>
    <t>Ceccherini Fabio</t>
  </si>
  <si>
    <t>Ciarrocchi Angela</t>
  </si>
  <si>
    <t>Sanchini Angelo</t>
  </si>
  <si>
    <t>De Laurentiis Pietro</t>
  </si>
  <si>
    <t>Nencioni Franco</t>
  </si>
  <si>
    <t>Logli Massimo</t>
  </si>
  <si>
    <t>Bini Riccardo Giuseppe</t>
  </si>
  <si>
    <t>Nincheri Alessio</t>
  </si>
  <si>
    <t>Bartolini Silvano</t>
  </si>
  <si>
    <t>Giugni Vittorio</t>
  </si>
  <si>
    <t>Cozzari Giulio</t>
  </si>
  <si>
    <t>Ruggiano Giovanni</t>
  </si>
  <si>
    <t>Giulietti Carlo</t>
  </si>
  <si>
    <t>Bertini Bruno</t>
  </si>
  <si>
    <t>Cavicchioli Andrea</t>
  </si>
  <si>
    <t>Maggiolini Paolo</t>
  </si>
  <si>
    <t>Muffari Antonio</t>
  </si>
  <si>
    <t>Lombardozzi Angelo</t>
  </si>
  <si>
    <t>Buccheri Benito</t>
  </si>
  <si>
    <t>Rossi Massimo</t>
  </si>
  <si>
    <t>Scaltritti Gianluigi</t>
  </si>
  <si>
    <t>Vallesi Gino</t>
  </si>
  <si>
    <t>Cannelli Stefano</t>
  </si>
  <si>
    <t>Rosini Vincenzo</t>
  </si>
  <si>
    <t>D'Emidio Mario</t>
  </si>
  <si>
    <t>Traini Vittorio</t>
  </si>
  <si>
    <t>Ucchielli Palmiro</t>
  </si>
  <si>
    <t>Foschi Elisabetta</t>
  </si>
  <si>
    <t>Cicoli Claudio</t>
  </si>
  <si>
    <t>Scriboni Giancarlo</t>
  </si>
  <si>
    <t>Cecchini Maria Cristina</t>
  </si>
  <si>
    <t>Rossi Lorenzo</t>
  </si>
  <si>
    <t>Gambioli Giuseppe</t>
  </si>
  <si>
    <t>Guerra Anna Maria</t>
  </si>
  <si>
    <t>Scalia Francesco</t>
  </si>
  <si>
    <t>Fanelli Paolo</t>
  </si>
  <si>
    <t>Abbate Filiberto</t>
  </si>
  <si>
    <t>Macciomei Umberto</t>
  </si>
  <si>
    <t>Cusani Armando</t>
  </si>
  <si>
    <t>Bartolomeo Sandro</t>
  </si>
  <si>
    <t>Mussolini Alessandra</t>
  </si>
  <si>
    <t>Baldi Gianfranco</t>
  </si>
  <si>
    <t>Capaci Franco</t>
  </si>
  <si>
    <t>Ferrante Vincenzo</t>
  </si>
  <si>
    <t>Masci Carlo</t>
  </si>
  <si>
    <t>Cirelli Nicola</t>
  </si>
  <si>
    <t>Bosio Fabrizio</t>
  </si>
  <si>
    <t>Colletti Roberto</t>
  </si>
  <si>
    <t>Valloreia Lorenzo</t>
  </si>
  <si>
    <t>Marino Salvatore</t>
  </si>
  <si>
    <t>D'Agostino Ernino</t>
  </si>
  <si>
    <t>Venturoni Lanfranco</t>
  </si>
  <si>
    <t>Di Giovanni Lucio</t>
  </si>
  <si>
    <t>Pagnoni Angelo</t>
  </si>
  <si>
    <t>Tilgher Adriano</t>
  </si>
  <si>
    <t>D'Ignazio Enzo</t>
  </si>
  <si>
    <t>De Simone Alberta</t>
  </si>
  <si>
    <t>Iannaccone Arturo</t>
  </si>
  <si>
    <t>Cirino Angelo detto Lello</t>
  </si>
  <si>
    <t>Di Palma Riccardo (Dino)</t>
  </si>
  <si>
    <t>Muro Luigi</t>
  </si>
  <si>
    <t>Fiore Roberto</t>
  </si>
  <si>
    <t>Mormile Vincenzo</t>
  </si>
  <si>
    <t>Cunetta Silvana</t>
  </si>
  <si>
    <t>Pisani Angelo</t>
  </si>
  <si>
    <t>Sommella Fortunato</t>
  </si>
  <si>
    <t>Grieco Giovanni</t>
  </si>
  <si>
    <t>Scognamiglio Angelo</t>
  </si>
  <si>
    <t>Cacace Giuseppe</t>
  </si>
  <si>
    <t>Smith Adel</t>
  </si>
  <si>
    <t>Villani Angelo</t>
  </si>
  <si>
    <t>Cuomo Antonio</t>
  </si>
  <si>
    <t>Gagliano Salvatore</t>
  </si>
  <si>
    <t>Lubritto Antonio</t>
  </si>
  <si>
    <t>D'Acunzi Pasquale</t>
  </si>
  <si>
    <t>Innamorato Antonio Mario</t>
  </si>
  <si>
    <t>Fauceglia Giuseppe</t>
  </si>
  <si>
    <t>Della Valle Raffaele</t>
  </si>
  <si>
    <t>Giannattasio Bruno</t>
  </si>
  <si>
    <t>De Simone Gaetano</t>
  </si>
  <si>
    <t>Divella Vincenzo</t>
  </si>
  <si>
    <t>Amoruso Francesco Maria</t>
  </si>
  <si>
    <t>Pisicchio Alfonsino detto Alfonso</t>
  </si>
  <si>
    <t>Dell'Omo Antonio</t>
  </si>
  <si>
    <t>Pellegrino Giovanni</t>
  </si>
  <si>
    <t>Baldassarre Raffaele</t>
  </si>
  <si>
    <t>Florido Giovanni</t>
  </si>
  <si>
    <t>Tucci Michele</t>
  </si>
  <si>
    <t>Fago Fabio</t>
  </si>
  <si>
    <t>Bitetti Luigi</t>
  </si>
  <si>
    <t>Del Prete Antonio</t>
  </si>
  <si>
    <t>Quaranta Giuseppe</t>
  </si>
  <si>
    <t>Nigro Carmine</t>
  </si>
  <si>
    <t>Adorisio Angelo Luciano</t>
  </si>
  <si>
    <t>D'Amelio Saverio</t>
  </si>
  <si>
    <t>Izzo Domenico Ferdinando</t>
  </si>
  <si>
    <t>Rocco Nicola</t>
  </si>
  <si>
    <t>Arcuti In Albano Palma</t>
  </si>
  <si>
    <t>Maida Vincenzo</t>
  </si>
  <si>
    <t>Capalbo Mario Giuseppe</t>
  </si>
  <si>
    <t>Altobello Sabino</t>
  </si>
  <si>
    <t>Manfredelli Nicola</t>
  </si>
  <si>
    <t>Giuliano Vincenzo</t>
  </si>
  <si>
    <t>Adamo Francesco</t>
  </si>
  <si>
    <t>Savino Nicola</t>
  </si>
  <si>
    <t>Rosa Salsano Gerardo</t>
  </si>
  <si>
    <t>Lonetti Giovanni Carmine</t>
  </si>
  <si>
    <t>Postiglione Bonaventura</t>
  </si>
  <si>
    <t>Oliverio Gerardo Mario</t>
  </si>
  <si>
    <t>Barile Domenico detto Mimmo</t>
  </si>
  <si>
    <t>Corbelli Francesco Saverio</t>
  </si>
  <si>
    <t>Fabiano Alessandro</t>
  </si>
  <si>
    <t>Napolitano Aurelio</t>
  </si>
  <si>
    <t>Gagliardi Luigi detto Ninni</t>
  </si>
  <si>
    <t>Iritale Sergio</t>
  </si>
  <si>
    <t>Gallo Dionisio</t>
  </si>
  <si>
    <t>Arena Sergio</t>
  </si>
  <si>
    <t>Anania in Calabretta Serafina Rita</t>
  </si>
  <si>
    <t>Migale Salvatore</t>
  </si>
  <si>
    <t>Cavallaro Francesco</t>
  </si>
  <si>
    <t>Pirillo Davide</t>
  </si>
  <si>
    <t>Bruni Ottavio Gaetano</t>
  </si>
  <si>
    <t>Mancini Saverio Maria</t>
  </si>
  <si>
    <t>Muzzopappa Francesco</t>
  </si>
  <si>
    <t>Furci Michele Rocco</t>
  </si>
  <si>
    <t>Marcello Nicola</t>
  </si>
  <si>
    <t>Livraghi Sansone Lucio Nicola detto Nico</t>
  </si>
  <si>
    <t>De Dominicis Giuseppe detto Pino</t>
  </si>
  <si>
    <t>Casa del Cittadino, Linea Socialista, An, Liguria Nuova, Fi, Voce della Gente, Pensionati, Ambiente Sole Mare, Udc</t>
  </si>
  <si>
    <t>Insieme Provincia</t>
  </si>
  <si>
    <t>Uniti per La Gente</t>
  </si>
  <si>
    <t>Dem.Crist.</t>
  </si>
  <si>
    <t>Movimento Politico</t>
  </si>
  <si>
    <t>Fi</t>
  </si>
  <si>
    <t>An</t>
  </si>
  <si>
    <t>Udc</t>
  </si>
  <si>
    <t>Cen-Des. (Contr.Uff.)</t>
  </si>
  <si>
    <t>Lista Ruocco</t>
  </si>
  <si>
    <t>Pri Liberal Sgarbi</t>
  </si>
  <si>
    <t>Fi, Nuovo Psi</t>
  </si>
  <si>
    <t>Udc, An</t>
  </si>
  <si>
    <t>Alleanza Ferrara</t>
  </si>
  <si>
    <t>Fi, Udc, An</t>
  </si>
  <si>
    <t>Unione Romagna</t>
  </si>
  <si>
    <t>An, Udc, Fi</t>
  </si>
  <si>
    <t>Provincia Libera</t>
  </si>
  <si>
    <t>Udc, Civiltà Parmigiana, Liberaldem. Patto, An, Fi</t>
  </si>
  <si>
    <t>Udc, Fi</t>
  </si>
  <si>
    <t>Lega Nord, Donne per Reggio</t>
  </si>
  <si>
    <t>Socialisti</t>
  </si>
  <si>
    <t>Lega Nord, Fi</t>
  </si>
  <si>
    <t>Fde</t>
  </si>
  <si>
    <t>Lega Nord, Udc, Fi, An, Pri I Liberal Sgarbi</t>
  </si>
  <si>
    <t>Viv.Lib.</t>
  </si>
  <si>
    <t>Nuovo Psi, Udc, Fi, An</t>
  </si>
  <si>
    <t>Rc</t>
  </si>
  <si>
    <t>Toscana Granduc-Fed.</t>
  </si>
  <si>
    <t>Fi, Mov. aut. toscano, An, Udc</t>
  </si>
  <si>
    <t>Part. soc. toscano, Lista Donati</t>
  </si>
  <si>
    <t>An, Lega Nord, Fi, Udc</t>
  </si>
  <si>
    <t>Verdi, Rc</t>
  </si>
  <si>
    <t>Provincia Futura</t>
  </si>
  <si>
    <t>An, Nuovo Psi, Lega Nord, Udc, Fi</t>
  </si>
  <si>
    <t>Fi-Udc, Lega Nord, An</t>
  </si>
  <si>
    <t>Territorio Futuro</t>
  </si>
  <si>
    <t>Udc, An, Fi, Lega Nord</t>
  </si>
  <si>
    <t>Sinistra per Prato, Rc</t>
  </si>
  <si>
    <t>Lista Civica</t>
  </si>
  <si>
    <t>Udc, An, Pri, Fi</t>
  </si>
  <si>
    <t>Lista Locale</t>
  </si>
  <si>
    <t>Lista Consumatori, Udc, Liberal Sgarbi, An, Fi, Nuovo Psi</t>
  </si>
  <si>
    <t>Pri</t>
  </si>
  <si>
    <t>Socialdemocrazia</t>
  </si>
  <si>
    <t>Sinistra Democratica</t>
  </si>
  <si>
    <t>Pesaro e Provincia</t>
  </si>
  <si>
    <t>Nuovo Psi, Udc, Impegno Donna, Fi, Ariete, Per Fanelli, An</t>
  </si>
  <si>
    <t>Lista Cusani, Fi, Provincia Condivisa, Pri, Nuovo Psi, Udc, An</t>
  </si>
  <si>
    <t>Lista Grillo</t>
  </si>
  <si>
    <t>Udc, Fi, An, Mov. Idea Soc. Rauti, P.D.C.</t>
  </si>
  <si>
    <t>In Prov.Pescara Fut.</t>
  </si>
  <si>
    <t>Semper Fidelis</t>
  </si>
  <si>
    <t>Lega Sud</t>
  </si>
  <si>
    <t>Mov. Idea Soc. Rauti, An, Patto Segni-Scognamiglio, Udc, Fi, Presidente Venturoni</t>
  </si>
  <si>
    <t>Mov.Dir. Umani Civili</t>
  </si>
  <si>
    <t>Pri I Liberal Sgarbi, Fi, Fiamma Tricolore, An, Patto Cat. Dem., Sud, Udc</t>
  </si>
  <si>
    <t>Nuovo Psi-Altri</t>
  </si>
  <si>
    <t>Casa delle Libertà, Mov. Idea Soc. Rauti, Udc, An, P.D.C., Nuovo Psi, Fi</t>
  </si>
  <si>
    <t>Itinerario</t>
  </si>
  <si>
    <t>Centro</t>
  </si>
  <si>
    <t>Noi Consumatori</t>
  </si>
  <si>
    <t>Pensionati</t>
  </si>
  <si>
    <t>P. Azione Comunista</t>
  </si>
  <si>
    <t>Pri, P.D.C., Azzurri, Alleanza, Radicali, Fiamma Tricolore, Lista del Presidente, Fi, Udc</t>
  </si>
  <si>
    <t>Forza di Libertà, An</t>
  </si>
  <si>
    <t>Democr. Federalista</t>
  </si>
  <si>
    <t>S.L.A.S.</t>
  </si>
  <si>
    <t>Popolari per Puglia, Udc, Mov. Idea Soc. Rauti, Fi, Azzurro Popolare, Pri, Nuovo Psi, An, Liberal Sgarbi-Altri</t>
  </si>
  <si>
    <t>Patto Segni-Scognamiglio, Dem. Crist., Rinnovamento Puglia</t>
  </si>
  <si>
    <t>Lg. Cittad. e Ambiente, Lista del Presidente, Destra, Fiamma Tricolore, Pri-Altri, Centro, Salento Europa, Azzurro Popolare, Nuovo Psi, An, Udc, Fi</t>
  </si>
  <si>
    <t>Sinistra</t>
  </si>
  <si>
    <t>Patto Segni-Scognamiglio, An, Lega d'Azione Merid., Salus, Udc, Pri, Fiamma Tricolore, Fi</t>
  </si>
  <si>
    <t>Prospettive</t>
  </si>
  <si>
    <t>Lista Quaranta</t>
  </si>
  <si>
    <t>Fi, Nuovo Corso, An</t>
  </si>
  <si>
    <t>Basilicata Libera</t>
  </si>
  <si>
    <t>Donne Lucane</t>
  </si>
  <si>
    <t>M C C R</t>
  </si>
  <si>
    <t>An, Pri Liberal Sgarbi, Lucania Viva, Fi</t>
  </si>
  <si>
    <t>L'altra Lucania</t>
  </si>
  <si>
    <t>Nuovo Progetto</t>
  </si>
  <si>
    <t>Nuovo Psi, Fi, Fiamma Tricolore, Missione Sviluppo, Udc, An, Idee e Libertà, Liberal Dem. Europei</t>
  </si>
  <si>
    <t>Diritti Civili</t>
  </si>
  <si>
    <t>Mov. Disoccupati Eur.</t>
  </si>
  <si>
    <t>Fiamma Tricolore, Pri, Udc, I Liberal Sgarbi, Donne Per Provincia, Socialdemocrazia, Basta, Progetto, An, Fi</t>
  </si>
  <si>
    <t>L'aranceto, Solidarea</t>
  </si>
  <si>
    <t>Lista Di Pietro</t>
  </si>
  <si>
    <t>Dem. e Centralità</t>
  </si>
  <si>
    <t>Con Mancini, Italia Per Amore, Nuovo Psi, Lista Civica, Fi, Pri I Liberal Sgarbi, Popolari Europei, An, Udc, Centro Unito Democr.</t>
  </si>
  <si>
    <t>Dorotei Cen. Europei</t>
  </si>
  <si>
    <t>Mov. Paesi Quartieri</t>
  </si>
  <si>
    <t>Lista Ecologica, Lista Bonino-Pri-Altri</t>
  </si>
  <si>
    <r>
      <t xml:space="preserve">Note: </t>
    </r>
  </si>
  <si>
    <r>
      <t>a</t>
    </r>
    <r>
      <rPr>
        <sz val="9"/>
        <rFont val="Times New Roman"/>
        <family val="1"/>
      </rPr>
      <t>In grassetto è riportato il candidato presidente vincente.</t>
    </r>
  </si>
  <si>
    <t xml:space="preserve">Fonte: Nostre elaborazioni su dati forniti dal Ministero dell’Interno. </t>
  </si>
  <si>
    <t>Dall'Acqua Pier Giorgio</t>
  </si>
  <si>
    <t>Fabbri Ferdinando detto Nando</t>
  </si>
  <si>
    <t>Liberal Sgarbi-Altri</t>
  </si>
  <si>
    <t>Rinascita Dem. Cri.</t>
  </si>
  <si>
    <t>Nuovo Psi, Italia Ambiente</t>
  </si>
  <si>
    <t>Patto Segni-Scognaglio</t>
  </si>
  <si>
    <r>
      <t xml:space="preserve">Fi, Udc, Lista ecologica, An </t>
    </r>
    <r>
      <rPr>
        <i/>
        <sz val="9"/>
        <rFont val="Times New Roman"/>
        <family val="1"/>
      </rPr>
      <t>(Lega Nord)</t>
    </r>
  </si>
  <si>
    <r>
      <t xml:space="preserve">Fi, Udc, Centro, Patto Segni-Scognamiglio, Orazio Scanzio Pres., An, </t>
    </r>
    <r>
      <rPr>
        <i/>
        <sz val="9"/>
        <rFont val="Times New Roman"/>
        <family val="1"/>
      </rPr>
      <t>(Lega Nord)</t>
    </r>
  </si>
  <si>
    <t>Buonanno</t>
  </si>
  <si>
    <t>Mov. Ind. biellese</t>
  </si>
  <si>
    <t>Verb.-Cuss. Ossola</t>
  </si>
  <si>
    <t>Rinascita Dem. Cri</t>
  </si>
  <si>
    <t>Voglia di vivere</t>
  </si>
  <si>
    <t>Part. Pensionati</t>
  </si>
  <si>
    <t>Prov. Comunità, Prov. Solid.</t>
  </si>
  <si>
    <t>Mov. Idea Soc. Rauti</t>
  </si>
  <si>
    <t>No Euro</t>
  </si>
  <si>
    <t xml:space="preserve">Liberaldem. Patto </t>
  </si>
  <si>
    <t>Salvi Zaffanella</t>
  </si>
  <si>
    <t>All. Lomb. Aut.</t>
  </si>
  <si>
    <t>Ucl, Forza Bergamo, Lega Nord, PACE</t>
  </si>
  <si>
    <t>Lega alpina lumbarda</t>
  </si>
  <si>
    <t>Centro, Socialisti uniti</t>
  </si>
  <si>
    <t>No Euro, Fronte Cristiano</t>
  </si>
  <si>
    <r>
      <t xml:space="preserve">Fi, Socialisti uniti, Lista Cavalli, Pri Liberal Sgarbi, Udc, Agr. Turismo Ucl, An, </t>
    </r>
    <r>
      <rPr>
        <i/>
        <sz val="9"/>
        <rFont val="Times New Roman"/>
        <family val="1"/>
      </rPr>
      <t>(Liberaldem. Patto, Lega Nord)</t>
    </r>
  </si>
  <si>
    <t>All. Lomb. Aut., Lega Pensionati, Cacciatori-Pescatori</t>
  </si>
  <si>
    <t>Lista consumatori</t>
  </si>
  <si>
    <t>No Euro, Lega Padana Lomb.</t>
  </si>
  <si>
    <t>Lega Nord, Lista Gerundo</t>
  </si>
  <si>
    <t>No Euro, Lega Lomb. Nazione</t>
  </si>
  <si>
    <t>Nuovo Psi-Pri</t>
  </si>
  <si>
    <r>
      <t xml:space="preserve">Fi, Udc, An, </t>
    </r>
    <r>
      <rPr>
        <i/>
        <sz val="9"/>
        <rFont val="Times New Roman"/>
        <family val="1"/>
      </rPr>
      <t>(Lega Nord, Patto Segni.-Scognamiglio)</t>
    </r>
  </si>
  <si>
    <t>Torchio Giuseppe</t>
  </si>
  <si>
    <t>Rossoni Giovanni</t>
  </si>
  <si>
    <t>Giovinetti Cesare</t>
  </si>
  <si>
    <t>Spigaroli Filippo</t>
  </si>
  <si>
    <t>Castiglioni Marco</t>
  </si>
  <si>
    <t>Fabemoli Giuseppe</t>
  </si>
  <si>
    <t>Corradi Ezio</t>
  </si>
  <si>
    <t>Penati Filippo</t>
  </si>
  <si>
    <t>Colli Ombretta</t>
  </si>
  <si>
    <t>Zanello Massimo</t>
  </si>
  <si>
    <t>Fatuzzo Elisabetta</t>
  </si>
  <si>
    <t>Bernadelli Roberto</t>
  </si>
  <si>
    <t>Craxi Bobo</t>
  </si>
  <si>
    <t>Sirtori Piergiorgio</t>
  </si>
  <si>
    <t>Costa Angeli Marcello</t>
  </si>
  <si>
    <t>Donzelli Marco</t>
  </si>
  <si>
    <t>Gozzoli Sergio</t>
  </si>
  <si>
    <t>Banti  Franca</t>
  </si>
  <si>
    <t>Tringali Vieri</t>
  </si>
  <si>
    <t>Pagliuzzi Gabriele</t>
  </si>
  <si>
    <t>Durante Fabio</t>
  </si>
  <si>
    <t>Insieme</t>
  </si>
  <si>
    <t>Part. Umanista</t>
  </si>
  <si>
    <t>Patto Segni-Scognamiglio, Destra Liberale</t>
  </si>
  <si>
    <r>
      <t xml:space="preserve">Fi, Udc, Milano città, Verdi Verdi, Pri Liberal Sgarbi, An, </t>
    </r>
    <r>
      <rPr>
        <i/>
        <sz val="9"/>
        <rFont val="Times New Roman"/>
        <family val="1"/>
      </rPr>
      <t>(Soc. Uniti, Pace, Verdi Aut., Lega Nord, Insieme, Part. Pens.)</t>
    </r>
  </si>
  <si>
    <t>Verdi autonomisti, Pace</t>
  </si>
  <si>
    <t>No Euro, Lega Padana Lomb., Fronte Cristiano</t>
  </si>
  <si>
    <t>Provera Fiorello</t>
  </si>
  <si>
    <t>Tarabini Eugenio</t>
  </si>
  <si>
    <t>Aili Michele</t>
  </si>
  <si>
    <t>Pruneri  Cardelio</t>
  </si>
  <si>
    <t>Tognini Giacomo Remigio</t>
  </si>
  <si>
    <t>Marchi Paolo</t>
  </si>
  <si>
    <t>Romualdi Giuseppe</t>
  </si>
  <si>
    <t>Iobizzi Domenico</t>
  </si>
  <si>
    <t>Pedrana Paolo</t>
  </si>
  <si>
    <t>Lega Nord, Prov. Unita</t>
  </si>
  <si>
    <t>Fi, Popolari Retici, An</t>
  </si>
  <si>
    <t>Dem. Crsit.</t>
  </si>
  <si>
    <t>Progetto Nord</t>
  </si>
  <si>
    <r>
      <t xml:space="preserve">Fi, Udc, An, </t>
    </r>
    <r>
      <rPr>
        <i/>
        <sz val="9"/>
        <rFont val="Times New Roman"/>
        <family val="1"/>
      </rPr>
      <t>(Lega Nord, Lista Civica)</t>
    </r>
  </si>
  <si>
    <t>Lega Nord, Lista Civica, No Euro</t>
  </si>
  <si>
    <t>Felissari Lino</t>
  </si>
  <si>
    <t>Mazzola Angelo</t>
  </si>
  <si>
    <t>Rossi Mauro</t>
  </si>
  <si>
    <t>Negri Andrea</t>
  </si>
  <si>
    <t>Mascherpa Ferdinando</t>
  </si>
  <si>
    <t>Carretta  Flavio</t>
  </si>
  <si>
    <t>Lodigiani Oreste</t>
  </si>
  <si>
    <r>
      <t xml:space="preserve">Fi, Pri Liberal Sgarbi, Lista civica, Udc, An, </t>
    </r>
    <r>
      <rPr>
        <i/>
        <sz val="9"/>
        <rFont val="Times New Roman"/>
        <family val="1"/>
      </rPr>
      <t>(Lega Nord)</t>
    </r>
  </si>
  <si>
    <t>Lista lodigiani</t>
  </si>
  <si>
    <t>Alleanza lodigiana, Patto Segni-Scognamiglio</t>
  </si>
  <si>
    <t>Reolon Sergio</t>
  </si>
  <si>
    <t>Pra Floriano</t>
  </si>
  <si>
    <t>Vaccari Gianvittore</t>
  </si>
  <si>
    <t>Bampo Paolo</t>
  </si>
  <si>
    <t>Dall'O' Andrea</t>
  </si>
  <si>
    <t>Bortoluzzi Michele</t>
  </si>
  <si>
    <t>Riformatori liberali</t>
  </si>
  <si>
    <t>Pab</t>
  </si>
  <si>
    <r>
      <t xml:space="preserve">Fi, Udc, Lista autonomista, amministratori, An, </t>
    </r>
    <r>
      <rPr>
        <i/>
        <sz val="9"/>
        <rFont val="Times New Roman"/>
        <family val="1"/>
      </rPr>
      <t>(Lega Nord)</t>
    </r>
  </si>
  <si>
    <t>Casarin Vittorio</t>
  </si>
  <si>
    <t>Frigo Franco</t>
  </si>
  <si>
    <t>Garbo Maurizio</t>
  </si>
  <si>
    <t>Munaretto Michele</t>
  </si>
  <si>
    <t>Conte Maurizio</t>
  </si>
  <si>
    <t>Miotello Silvano</t>
  </si>
  <si>
    <t>Nosarti Lorenzo</t>
  </si>
  <si>
    <t>Minchio Andrea</t>
  </si>
  <si>
    <r>
      <t xml:space="preserve">Fi, Nuovo Psi, Udc, Veneto Libero, An, </t>
    </r>
    <r>
      <rPr>
        <i/>
        <sz val="9"/>
        <rFont val="Times New Roman"/>
        <family val="1"/>
      </rPr>
      <t>(Patto Segni-Scognamiglio, Lega Nord)</t>
    </r>
  </si>
  <si>
    <t>Liga Fronte Veneto, Unione Nord est</t>
  </si>
  <si>
    <t>Città Futura</t>
  </si>
  <si>
    <t>Lega Nord, Veneto Vivo</t>
  </si>
  <si>
    <t>Movimento Triveneto</t>
  </si>
  <si>
    <t>Mosele Elio</t>
  </si>
  <si>
    <t>Franchetti Gustavo</t>
  </si>
  <si>
    <t>Tosi Flavio</t>
  </si>
  <si>
    <t>Sardini Germano</t>
  </si>
  <si>
    <t>Bussinello Roberto</t>
  </si>
  <si>
    <t>Valpiana Massimo</t>
  </si>
  <si>
    <t>Bertaso Adriano</t>
  </si>
  <si>
    <r>
      <t xml:space="preserve">Fi, Per la Prov., Udc, An, </t>
    </r>
    <r>
      <rPr>
        <i/>
        <sz val="9"/>
        <rFont val="Times New Roman"/>
        <family val="1"/>
      </rPr>
      <t>(Soc. uniti, Lega Nord, Lega Veneta)</t>
    </r>
  </si>
  <si>
    <t>Lega Veneta, Lega Nord</t>
  </si>
  <si>
    <t>Unione Nord est</t>
  </si>
  <si>
    <t>Lista ecologica</t>
  </si>
  <si>
    <t>Socialisti Uniti, Amministratori</t>
  </si>
  <si>
    <t>Boiardi Gian Luigi</t>
  </si>
  <si>
    <t>Foti Tommaso</t>
  </si>
  <si>
    <t>Molinaroli Guido</t>
  </si>
  <si>
    <t>Spinelli Pietro</t>
  </si>
  <si>
    <t>Martini Roberto</t>
  </si>
  <si>
    <t>Antonini Giorgio Luigi</t>
  </si>
  <si>
    <t>Serecchia Paolo</t>
  </si>
  <si>
    <r>
      <t xml:space="preserve">Fi, Udc, Fronte pensionati, Pri Liberal Sgarbi, Oltre i partiti, An, </t>
    </r>
    <r>
      <rPr>
        <i/>
        <sz val="9"/>
        <rFont val="Times New Roman"/>
        <family val="1"/>
      </rPr>
      <t>(Terzo polo Codacons, Pensionati emiliani, Sorgente Piacentina, Lega Nord)</t>
    </r>
  </si>
  <si>
    <t>Terzo polo Codacons</t>
  </si>
  <si>
    <t>Pensionati emiliani, Sorgente piacentina, Lega Nord</t>
  </si>
  <si>
    <t>Fronte d'Azione</t>
  </si>
  <si>
    <t>Civiltà Piacentina</t>
  </si>
  <si>
    <t>Silenzi Giulio</t>
  </si>
  <si>
    <t>Capponi Franco</t>
  </si>
  <si>
    <t>Turchi Pierpaolo</t>
  </si>
  <si>
    <t>Ottaviani Roberto</t>
  </si>
  <si>
    <t>Dibiagio Massimo</t>
  </si>
  <si>
    <t>Fi, Udc, Lega Nord, Nuovo Psi, Socialdem., An</t>
  </si>
  <si>
    <t>Lista Di Pietro-Occhetto</t>
  </si>
  <si>
    <t>Melilli Fabio</t>
  </si>
  <si>
    <t>Cicchetti Antonio</t>
  </si>
  <si>
    <t>Vassallo Maurizio</t>
  </si>
  <si>
    <t>Pirri Alberto</t>
  </si>
  <si>
    <t>Fi, Udc, Nuovo Psi, Per Cicchetti, Pri Liberal Sgarbi, Nuova dem., An</t>
  </si>
  <si>
    <t>Pezzopane Stefania</t>
  </si>
  <si>
    <t>Franchi Berardino</t>
  </si>
  <si>
    <t xml:space="preserve">Placidi </t>
  </si>
  <si>
    <t>Vecchioli</t>
  </si>
  <si>
    <t>Barducci</t>
  </si>
  <si>
    <t>Fanfani</t>
  </si>
  <si>
    <t>Taccone</t>
  </si>
  <si>
    <t>Mastracci</t>
  </si>
  <si>
    <r>
      <t xml:space="preserve">Fi, Socialdem., Liberi e forti, Mov. Soc. Tricolore, Fed. Liberal Abruzzo, Pdc, Il Tulipano, Verdi Verdi, An, </t>
    </r>
    <r>
      <rPr>
        <i/>
        <sz val="9"/>
        <rFont val="Times New Roman"/>
        <family val="1"/>
      </rPr>
      <t>(Patto Segni-Scognamiglio, Sviluppo solidarietà, Udc, Azione popolare)</t>
    </r>
  </si>
  <si>
    <t>L.g.f. Abruzzo Marsica</t>
  </si>
  <si>
    <t>Alta velocità</t>
  </si>
  <si>
    <t>Azione popolare, Udc, Sviluppo solidarietà, Patto Segni-Scognamiglio</t>
  </si>
  <si>
    <t>Coletti Tommaso</t>
  </si>
  <si>
    <t>Febbo Mauro</t>
  </si>
  <si>
    <t>Di Luzio Carlo</t>
  </si>
  <si>
    <t>Pichiecchio Massimo</t>
  </si>
  <si>
    <t>Fosco Nicola</t>
  </si>
  <si>
    <t>PDC</t>
  </si>
  <si>
    <t>Fi, Udc, Nuovo Psi, Patto Segni-Scognamiglio, Mov. Idea soc. Rauti, An</t>
  </si>
  <si>
    <t>Mauro Raffaele</t>
  </si>
  <si>
    <t>Paglione Candido</t>
  </si>
  <si>
    <t>Palazzo Sergio</t>
  </si>
  <si>
    <t>Antonelli Mario</t>
  </si>
  <si>
    <t>D'Ambrosio Alfredo</t>
  </si>
  <si>
    <t>Di Ronza Nicola</t>
  </si>
  <si>
    <t xml:space="preserve">Di Salvo Pierfrancesco </t>
  </si>
  <si>
    <t>Rondinara Danilo</t>
  </si>
  <si>
    <t>Franceschelli Eliardo</t>
  </si>
  <si>
    <t>Fi, Orizzonte Europeo, Udc, An</t>
  </si>
  <si>
    <t>Idea politica</t>
  </si>
  <si>
    <t>Il frantoio</t>
  </si>
  <si>
    <t>Pdc</t>
  </si>
  <si>
    <t>Iniziativa democratica</t>
  </si>
  <si>
    <t>Errico Michele</t>
  </si>
  <si>
    <t>Curto Euprepio</t>
  </si>
  <si>
    <t>Semerano Vito</t>
  </si>
  <si>
    <r>
      <t xml:space="preserve">Fi, Udc, Nuovo Psi, Pri-Altri, An, </t>
    </r>
    <r>
      <rPr>
        <i/>
        <sz val="9"/>
        <rFont val="Times New Roman"/>
        <family val="1"/>
      </rPr>
      <t>(Forte, Fiamma Tricolore)</t>
    </r>
  </si>
  <si>
    <t>Forte, Fiamma Tricolore</t>
  </si>
  <si>
    <t>Traversa Michele</t>
  </si>
  <si>
    <t>Torchia Giuseppe</t>
  </si>
  <si>
    <t>Di Lieto Francesco</t>
  </si>
  <si>
    <t>Vono Giambattista</t>
  </si>
  <si>
    <t>Commodari Antonio</t>
  </si>
  <si>
    <t>Merante Giovanni</t>
  </si>
  <si>
    <t>Colacino Rita</t>
  </si>
  <si>
    <t>Fi, Udc, Nuovo Psi, Pri, Rinascita Dem. Cri., An, Fiamma Tricolore</t>
  </si>
  <si>
    <t>Scaramal Sergio</t>
  </si>
  <si>
    <t>Scanzio Orazio</t>
  </si>
  <si>
    <t>Simonetti Roberto</t>
  </si>
  <si>
    <t>Pastorello Nicola</t>
  </si>
  <si>
    <t>Molinari Sandra</t>
  </si>
  <si>
    <t>Sartoris in Gremmo Anna</t>
  </si>
  <si>
    <t>Vedovato Sergio</t>
  </si>
  <si>
    <t>Pagani Maurizio</t>
  </si>
  <si>
    <t>Pastore Maria Piera</t>
  </si>
  <si>
    <t>Barbaglia Carlo Alberto</t>
  </si>
  <si>
    <t>Travagin Giancarlo</t>
  </si>
  <si>
    <t>Piras  Renato</t>
  </si>
  <si>
    <t>Colombo  Teresio</t>
  </si>
  <si>
    <t>Marino Paolo</t>
  </si>
  <si>
    <t>Almasio Roberto</t>
  </si>
  <si>
    <t>Ravaioli Paolo</t>
  </si>
  <si>
    <t>Guarducci Ivan</t>
  </si>
  <si>
    <t>Marchioni Paolo</t>
  </si>
  <si>
    <t>Rebecchi Adriano</t>
  </si>
  <si>
    <t>Govoni Carlo</t>
  </si>
  <si>
    <t>Lega Nord, Difendi tuoi ospedal</t>
  </si>
  <si>
    <t>Di Primio Mario</t>
  </si>
  <si>
    <r>
      <t xml:space="preserve">Fi, Udc, Centro, Per Guarducci, Socialisti Uniti, An, </t>
    </r>
    <r>
      <rPr>
        <i/>
        <sz val="9"/>
        <rFont val="Times New Roman"/>
        <family val="1"/>
      </rPr>
      <t>(Lega Nord, Difendi tuoi ospedal)</t>
    </r>
  </si>
  <si>
    <t>Bettoni Valerio</t>
  </si>
  <si>
    <t>Facchetti Giuseppe</t>
  </si>
  <si>
    <t>Berera Ezio</t>
  </si>
  <si>
    <t>Gavazzi Ermanno</t>
  </si>
  <si>
    <t>Carrara Nicola</t>
  </si>
  <si>
    <t>Donadoni Silavano</t>
  </si>
  <si>
    <t>Stucchi G.</t>
  </si>
  <si>
    <t>Ceroni Flavio</t>
  </si>
  <si>
    <t>Colombo Maria</t>
  </si>
  <si>
    <t>Occhiochiuso Michele</t>
  </si>
  <si>
    <t>Goisis Piergiorgio</t>
  </si>
  <si>
    <t>Benigna Gabriella</t>
  </si>
  <si>
    <t>Offredi Andrea</t>
  </si>
  <si>
    <t>Vailati Alessandro</t>
  </si>
  <si>
    <t>Cavalli Alberto</t>
  </si>
  <si>
    <t>Bino Ernesto</t>
  </si>
  <si>
    <t>Cé Alessandro</t>
  </si>
  <si>
    <t>Pedersoli Paolo</t>
  </si>
  <si>
    <t>Arrighini Giulio</t>
  </si>
  <si>
    <t>Perini Antonio</t>
  </si>
  <si>
    <t>Bosio Adriano</t>
  </si>
  <si>
    <t>Liberaldem. Patto , Lista consumatori</t>
  </si>
  <si>
    <t>Brivio V</t>
  </si>
  <si>
    <t>Perego D.L.</t>
  </si>
  <si>
    <t>Parolo U.</t>
  </si>
  <si>
    <t>Galli L.</t>
  </si>
  <si>
    <t>Ds, Margherita, Pdci, Sdi, Rc, Verdi, Lista civica, Lista Di Pietro, Pensionati Europa, A.P. Udeur</t>
  </si>
  <si>
    <t>Ds, La Margherita, Sdi, Lista Di Pietro, Verdi, Asti prov. Dem., PdCI, Rc.</t>
  </si>
  <si>
    <t xml:space="preserve">Ds, La Margherita, Sdi, Lista Di Pietro, PdCI, Rc, (Mov. Ind. biellese) </t>
  </si>
  <si>
    <t>Ds, La Margherita, Centro, Prov. Solid., Lista Di Pietro, Crescere, A.P. Udeur, Verdi, Sdi Rep. Eur., PdCI, Rc.</t>
  </si>
  <si>
    <t>Sdi, A.P. Udeur, Ds, Lista Di Pietro, Verdi, PdCI, La Margherita, Rc.</t>
  </si>
  <si>
    <t>Ds, La Margherita, Sdi, Verdi, Lista Di Pietro, A.P. Udeur, Rep. Europei, PdCI, Rc.</t>
  </si>
  <si>
    <t>Ds, La Margherita, Sdi, Lista Di Pietro, Verdi, PdCI, Rc</t>
  </si>
  <si>
    <t>Ds, La Margherita, Sdi, Lista Di Pietro, Verdi, PdCI, Rc, (A.P. Udeur, Part. Pensionati, Prov. Solid., Prov. Comunità)</t>
  </si>
  <si>
    <t>Ds, Civica Margherita, Sdi-Altri, Lista Di Pietro, Lista civica, Lista cacciatori, Verdi, PdCI, Rc, (All. Lomb. Aut., Lega pensionati, Cacciatori-Pescatori)</t>
  </si>
  <si>
    <t>Ds, La Margherita, Lista Di Pietro-Rep. Eur., Sdi, Torchio Pres., Verdi, PdCI, Rc</t>
  </si>
  <si>
    <t>Ds, La Margherita, Lista Di Pietro, La Lista, A.P. Udeur, APE, Sdi, Rep. Eur., Verdi, PdCI, Rc</t>
  </si>
  <si>
    <t>La Margherita, Rif. Democrat., PdCI, Rc</t>
  </si>
  <si>
    <t>Ds, La Margherita, A.P. Udeur, Rep. Eur., Lista Di Pietro, Sdi, Verdi, PdCI, Rc</t>
  </si>
  <si>
    <t>Ds, La Margherita, A.P. Udeur, Lista Di Pietro, Sdi, Verdi, PdCI, Rc</t>
  </si>
  <si>
    <t>Ds, La Margherita, Lista Di Pietro, Lista civica, Sdi, PdCI, Rc</t>
  </si>
  <si>
    <t>Ds, La Margherita, Sdi, A.P. Udeur, Lista Di Pietro, Giovani, Verdi, PdCI, Rc, (Liga Fronte Veneto, Unione nord est)</t>
  </si>
  <si>
    <t>Ds, La Margherita, Sdi, Progetto Nuovo, Lista Di Pietro, Verdi, PdCI, Rc.</t>
  </si>
  <si>
    <t>Ds, La Margherita, Sdi, Lista Di Pietro, A.P. Udeur, Pensionati, Verdi, PdCI, Rc.</t>
  </si>
  <si>
    <t>Ds, La Margherita, Cittadini, Lista Di Pietro, Sdi, Liga Fronte Veneto, A.P. Udeur, Verdi, PdCI, Rc</t>
  </si>
  <si>
    <t>A.P. Udeur, Rc, Verdi, PdCI, La Margherita, Sdi, Ds, Lista Di Pietro</t>
  </si>
  <si>
    <t>Ds, Sdi-La Margherita, Lista Di Pietro, Piacentini Uniti, Pensionati, PdCI, Rc, (Part. Pensionati)</t>
  </si>
  <si>
    <t>Ds, A.P. Udeur, Sdi, PdCI, Lista Di Pietro, Verdi, La Margherita, Rc</t>
  </si>
  <si>
    <t>Pri Liberal Sgarbi, Riformatori-Altri, Verdi, PdCI, Lista Di Pietro, Lista Civica, Ds, Rc, A.P. Udeur</t>
  </si>
  <si>
    <t>PdCI, Lista Di Pietro, Ds, Rc, Romagna Riform. Pop., Pri, Verdi, La Margherita</t>
  </si>
  <si>
    <t>Lista Di Pietro, Rc, Sdi-Repubblicani Eur, Ds, PdCI, Verdi, La Margherita</t>
  </si>
  <si>
    <t>Lista Di Pietro, Ds, A.P. Udeur, Sdi-Repubblicani Eur, Rc, PdCI, La Margherita, Verdi</t>
  </si>
  <si>
    <t>Ap Udeur - Sdi, Ds, Lista Di Pietro, Verdi, PdCI, La Margherita, Rc</t>
  </si>
  <si>
    <t>Verdi, La Margherita, Rc, Lista Di Pietro, Ap Udeur - Sdi, Ds, PdCI</t>
  </si>
  <si>
    <t>Ds, PdCI, Lista Rosa, Verdi, Sdi, A.P. Udeur, La Margherita, Lista Di Pietro, Rc</t>
  </si>
  <si>
    <t>Verdi, Ds, La Margherita, Sdi Riformisti, Lista Di Pietro, PdCI, Repubblicani Europei</t>
  </si>
  <si>
    <t>Sdi-Altri, PdCI, Lista Di Pietro, La Margherita, Verdi, Repubblicani Europei, Ds, Rc</t>
  </si>
  <si>
    <t>Ds, Lista Di Pietro, La Margherita, PdCI, Sdi, Verdi</t>
  </si>
  <si>
    <t>PdCI, Sdi, La Margherita, Ds, Lista Di Pietro</t>
  </si>
  <si>
    <t>Lista Di Pietro, Ds, PdCI, Pistoia prov. d'Europa, Verdi, La Margherita</t>
  </si>
  <si>
    <t>Verdi, La Margherita, Ds, Riformisti, PdCI</t>
  </si>
  <si>
    <t>Verdi, A.P. Udeur, Sdi, Lista Di Pietro, La Margherita, PdCI, Ds</t>
  </si>
  <si>
    <t>Ds, PdCI, Rc, Socialisti Riform., La Margherita, Verdi, Lista Di Pietro, A.P. Udeur</t>
  </si>
  <si>
    <t>Ds, La Margherita, Socialisti Riform., PdCI, A.P. Udeur, Lista Di Pietro, Rc, Verdi</t>
  </si>
  <si>
    <t>Lista Di Pietro, Ds, La Margherita, Rc, Sdi, PdCI, Verdi, Repubblicani Europei</t>
  </si>
  <si>
    <t>Ds, La Margherita, A.P. Udeur, Rep. Eur.-Altri, Sdi, Verdi, PdCI, Rc</t>
  </si>
  <si>
    <t>La Margherita, A.P. Udeur, Rc, PdCI, Ds, Lista Di Pietro, Sdi-Rep. Eur, Verdi</t>
  </si>
  <si>
    <t>Ds, Verdi, Rc, La Margherita, A.P. Udeur, Sdi, Repubblicani Europei, PdCI, Lista Di Pietro, Uniti Presidenza, Dem. Crist.</t>
  </si>
  <si>
    <t>Ds, Verdi, A.P. Udeur, PdCI, Lista Di Pietro, Progetto dei Citt., Rc, La Margherita, Sdi</t>
  </si>
  <si>
    <t xml:space="preserve">Ds, La Margherita, Lista Di Pietro, Insieme, Sdi, Extra, Cirs. Dem., Dem Eur.-Altri, Verdi, PdCI, Rc, (A.P. Udeur) </t>
  </si>
  <si>
    <t>Ds, La Margherita, Sdi, A.P. Udeur, Lista Di Pietro, Verdi-Altri, PdCI, Rc</t>
  </si>
  <si>
    <t>Ds, La Margherita, Sdi, A.P. Udeur, Insieme, Lista Di Pietro, Verdi, PdCI, Rc</t>
  </si>
  <si>
    <t>Verdi, Lista Di Pietro, Sdi, La Margherita, Ds, Rc, PdCI</t>
  </si>
  <si>
    <t>PdCI, Verdi, La Margherita, Ds, A.P. Udeur, Lista Di Pietro, Rc, Sdi</t>
  </si>
  <si>
    <t>Ds, La Margherita, Riformisti, Lista Di Pietro, Verdi, PdCI, Rc, (A.P. Udeur)</t>
  </si>
  <si>
    <t>Verdi, La Margherita, Repubblicani, Ds, Democr.Federalista, Rc, PdCI, Lista Di Pietro, A.P. Udeur, Sdi, Socialismo è liberta</t>
  </si>
  <si>
    <t>Emily, Repubblicani, La Margherita, Verdi, PdCI, Sdi, A.P. Udeur, Ds, Democr. Federalista, Lista Di Pietro, Rc</t>
  </si>
  <si>
    <t>Verdi, Rc, A.P. Udeur, Lista Di Pietro, Sdi, PdCI, Repubblicani Europei, Ds, La Margherita</t>
  </si>
  <si>
    <t>Ds, La Margherita, Dem. Cris., Sdi, Lista Di Pietro, A.P. Udeur, Verdi, PdCI, Rc</t>
  </si>
  <si>
    <t>PdCI, La Margherita, Sdi, Verdi, A.P. Udeur, Ds, Rc, Lista Di Pietro, Socialisti Auton.</t>
  </si>
  <si>
    <t>Rc, Liberal Sgarbi, Ds, A.P. Udeur, Lista Di Pietro, PdCI, Verdi, La Margherita, Lista Locale, Unità Socialista, Sdi</t>
  </si>
  <si>
    <t>Verdi, Ls.Florido Pres., Lista Di Pietro, PdCI, Ds, Sdi, A.P. Udeur, Repubblicani Europei, La Margherita, Rc</t>
  </si>
  <si>
    <t>PdCI, Rc, Verdi, Sdi, La Margherita, A.P. Udeur, Lista Di Pietro, Ds</t>
  </si>
  <si>
    <t>Sdi, Ds, A.P. Udeur, PdCI, Lista Di Pietro, La Margherita, Patto Segni-Scognamiglio, Verdi, Rc</t>
  </si>
  <si>
    <t>Ds, La Margherita, A.P. Udeur, Unità dei riformisti, Sdi-Rep. Eur., Mov. Meridionale, Socialdem., Per il Sud, Verdi, Gente di Calabria, La forza delle donne, PdCI, (Lista consumatori, Dem. e centralità)</t>
  </si>
  <si>
    <t>PdCI, Verdi, Sdi, La Margherita, Ds, Rc, Riformisti, A.P. Udeur</t>
  </si>
  <si>
    <t>Mov. Meridionale, Socialismo è liberta, Socialdemocrazia, Iniz. Dem. Vibonese, Sin. Dem. Ls. Pitaro, La Margherita, Sdi, PdCI, Rep. Europei, Rinnovamento Marg., Verdi, Mov. per il Futuro, A.P. Udeur, Rc, Ds, Lista Di Pietro</t>
  </si>
  <si>
    <t>Alleanza Riformista, Rc, Verdi, Lista Di Pietro, Pse Mancini, A.P. Udeur, Sdi, Socialdem. Eur., Ds, Dem. è Libertà, Marg. Socialdem., PdCI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</si>
</sst>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0.000"/>
    <numFmt numFmtId="168" formatCode="0.0000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</numFmts>
  <fonts count="11">
    <font>
      <sz val="10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0"/>
      <name val="Geneva"/>
      <family val="0"/>
    </font>
    <font>
      <vertAlign val="superscript"/>
      <sz val="9"/>
      <name val="Times New Roman"/>
      <family val="1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2" xfId="0" applyFont="1" applyFill="1" applyBorder="1" applyAlignment="1">
      <alignment horizontal="centerContinuous" vertical="center" wrapText="1"/>
    </xf>
    <xf numFmtId="0" fontId="4" fillId="0" borderId="3" xfId="0" applyFont="1" applyFill="1" applyBorder="1" applyAlignment="1">
      <alignment horizontal="centerContinuous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6" fillId="0" borderId="0" xfId="17" applyNumberFormat="1" applyFont="1" applyFill="1" applyAlignment="1">
      <alignment horizontal="left" vertical="center"/>
      <protection/>
    </xf>
    <xf numFmtId="49" fontId="3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right" indent="1"/>
    </xf>
    <xf numFmtId="164" fontId="1" fillId="0" borderId="1" xfId="0" applyNumberFormat="1" applyFont="1" applyFill="1" applyBorder="1" applyAlignment="1">
      <alignment horizontal="right" indent="1"/>
    </xf>
    <xf numFmtId="165" fontId="1" fillId="0" borderId="0" xfId="0" applyNumberFormat="1" applyFont="1" applyFill="1" applyAlignment="1">
      <alignment horizontal="right" indent="1"/>
    </xf>
    <xf numFmtId="165" fontId="1" fillId="0" borderId="1" xfId="0" applyNumberFormat="1" applyFont="1" applyFill="1" applyBorder="1" applyAlignment="1">
      <alignment horizontal="right" inden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Continuous" wrapText="1"/>
    </xf>
    <xf numFmtId="0" fontId="4" fillId="0" borderId="0" xfId="0" applyFont="1" applyFill="1" applyAlignment="1">
      <alignment vertical="top" wrapText="1"/>
    </xf>
    <xf numFmtId="165" fontId="1" fillId="0" borderId="0" xfId="0" applyNumberFormat="1" applyFont="1" applyFill="1" applyAlignment="1">
      <alignment horizontal="right" vertical="top" wrapText="1" indent="1"/>
    </xf>
    <xf numFmtId="3" fontId="1" fillId="0" borderId="0" xfId="0" applyNumberFormat="1" applyFont="1" applyFill="1" applyAlignment="1">
      <alignment horizontal="right" vertical="top" wrapText="1" indent="1"/>
    </xf>
    <xf numFmtId="0" fontId="1" fillId="0" borderId="0" xfId="0" applyFont="1" applyFill="1" applyBorder="1" applyAlignment="1">
      <alignment vertical="top" wrapText="1"/>
    </xf>
    <xf numFmtId="164" fontId="1" fillId="0" borderId="0" xfId="0" applyNumberFormat="1" applyFont="1" applyFill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 indent="1"/>
    </xf>
    <xf numFmtId="165" fontId="1" fillId="0" borderId="0" xfId="0" applyNumberFormat="1" applyFont="1" applyFill="1" applyBorder="1" applyAlignment="1">
      <alignment horizontal="right" vertical="top" wrapText="1" indent="1"/>
    </xf>
    <xf numFmtId="3" fontId="1" fillId="0" borderId="0" xfId="0" applyNumberFormat="1" applyFont="1" applyFill="1" applyBorder="1" applyAlignment="1">
      <alignment horizontal="right" vertical="top" wrapText="1" inden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right" vertical="top" wrapText="1" indent="1"/>
    </xf>
    <xf numFmtId="3" fontId="1" fillId="0" borderId="1" xfId="0" applyNumberFormat="1" applyFont="1" applyFill="1" applyBorder="1" applyAlignment="1">
      <alignment horizontal="right" vertical="top" wrapText="1" indent="1"/>
    </xf>
    <xf numFmtId="164" fontId="2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1" fillId="0" borderId="1" xfId="0" applyNumberFormat="1" applyFont="1" applyFill="1" applyBorder="1" applyAlignment="1">
      <alignment horizontal="right" vertical="top" wrapText="1" indent="1"/>
    </xf>
    <xf numFmtId="49" fontId="4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B51" sqref="B51"/>
    </sheetView>
  </sheetViews>
  <sheetFormatPr defaultColWidth="9.140625" defaultRowHeight="12.75"/>
  <cols>
    <col min="1" max="1" width="11.8515625" style="1" customWidth="1"/>
    <col min="2" max="12" width="9.00390625" style="1" customWidth="1"/>
    <col min="13" max="15" width="8.57421875" style="1" customWidth="1"/>
    <col min="16" max="16384" width="9.140625" style="1" customWidth="1"/>
  </cols>
  <sheetData>
    <row r="1" ht="18.75">
      <c r="A1" s="15" t="s">
        <v>31</v>
      </c>
    </row>
    <row r="2" ht="12.75" customHeight="1">
      <c r="A2" s="15"/>
    </row>
    <row r="4" ht="12">
      <c r="A4" s="3" t="s">
        <v>34</v>
      </c>
    </row>
    <row r="5" spans="1:12" ht="42" customHeight="1">
      <c r="A5" s="10"/>
      <c r="B5" s="9" t="s">
        <v>26</v>
      </c>
      <c r="C5" s="14" t="s">
        <v>21</v>
      </c>
      <c r="D5" s="9" t="s">
        <v>20</v>
      </c>
      <c r="E5" s="9" t="s">
        <v>19</v>
      </c>
      <c r="F5" s="9" t="s">
        <v>25</v>
      </c>
      <c r="G5" s="9" t="s">
        <v>24</v>
      </c>
      <c r="H5" s="9" t="s">
        <v>18</v>
      </c>
      <c r="I5" s="9" t="s">
        <v>23</v>
      </c>
      <c r="J5" s="9" t="s">
        <v>22</v>
      </c>
      <c r="K5" s="9" t="s">
        <v>28</v>
      </c>
      <c r="L5" s="9" t="s">
        <v>29</v>
      </c>
    </row>
    <row r="6" spans="1:12" ht="15" customHeight="1">
      <c r="A6" s="16" t="s">
        <v>32</v>
      </c>
      <c r="B6" s="7"/>
      <c r="C6" s="13"/>
      <c r="D6" s="7"/>
      <c r="E6" s="7"/>
      <c r="F6" s="7"/>
      <c r="G6" s="7"/>
      <c r="H6" s="7"/>
      <c r="I6" s="7"/>
      <c r="J6" s="7"/>
      <c r="K6" s="7"/>
      <c r="L6" s="7"/>
    </row>
    <row r="7" spans="1:12" s="23" customFormat="1" ht="12">
      <c r="A7" s="12" t="s">
        <v>35</v>
      </c>
      <c r="B7" s="22">
        <v>373532</v>
      </c>
      <c r="C7" s="22">
        <v>279946</v>
      </c>
      <c r="D7" s="24">
        <v>228272</v>
      </c>
      <c r="E7" s="24">
        <v>26309</v>
      </c>
      <c r="F7" s="24">
        <v>25365</v>
      </c>
      <c r="G7" s="24">
        <f>D7-F7</f>
        <v>202907</v>
      </c>
      <c r="H7" s="24">
        <v>14913</v>
      </c>
      <c r="I7" s="26">
        <f>(B7-C7)/B7*100</f>
        <v>25.054346080121647</v>
      </c>
      <c r="J7" s="26">
        <f>E7/C7*100</f>
        <v>9.397883877604967</v>
      </c>
      <c r="K7" s="26">
        <f>F7/D7*100</f>
        <v>11.11174388448868</v>
      </c>
      <c r="L7" s="26">
        <f aca="true" t="shared" si="0" ref="L7:L18">G7/D7*100</f>
        <v>88.88825611551133</v>
      </c>
    </row>
    <row r="8" spans="1:12" s="23" customFormat="1" ht="12">
      <c r="A8" s="12" t="s">
        <v>36</v>
      </c>
      <c r="B8" s="24">
        <v>273694</v>
      </c>
      <c r="C8" s="24">
        <v>220052</v>
      </c>
      <c r="D8" s="24">
        <v>191973</v>
      </c>
      <c r="E8" s="24">
        <v>17885</v>
      </c>
      <c r="F8" s="24">
        <v>10194</v>
      </c>
      <c r="G8" s="24">
        <f aca="true" t="shared" si="1" ref="G8:G69">D8-F8</f>
        <v>181779</v>
      </c>
      <c r="H8" s="24">
        <v>11614</v>
      </c>
      <c r="I8" s="26">
        <f aca="true" t="shared" si="2" ref="I8:I69">(B8-C8)/B8*100</f>
        <v>19.599260487990236</v>
      </c>
      <c r="J8" s="26">
        <f aca="true" t="shared" si="3" ref="J8:J29">E8/C8*100</f>
        <v>8.127624379692072</v>
      </c>
      <c r="K8" s="26">
        <f aca="true" t="shared" si="4" ref="K8:K18">F8/D8*100</f>
        <v>5.310121735869107</v>
      </c>
      <c r="L8" s="26">
        <f t="shared" si="0"/>
        <v>94.68987826413088</v>
      </c>
    </row>
    <row r="9" spans="1:12" s="23" customFormat="1" ht="12">
      <c r="A9" s="12" t="s">
        <v>37</v>
      </c>
      <c r="B9" s="22">
        <v>322084</v>
      </c>
      <c r="C9" s="22">
        <v>247591</v>
      </c>
      <c r="D9" s="22">
        <v>207345</v>
      </c>
      <c r="E9" s="22">
        <v>23800</v>
      </c>
      <c r="F9" s="22">
        <v>16446</v>
      </c>
      <c r="G9" s="24">
        <f t="shared" si="1"/>
        <v>190899</v>
      </c>
      <c r="H9" s="22">
        <v>15182</v>
      </c>
      <c r="I9" s="26">
        <f t="shared" si="2"/>
        <v>23.128438543982316</v>
      </c>
      <c r="J9" s="26">
        <f t="shared" si="3"/>
        <v>9.612627276435735</v>
      </c>
      <c r="K9" s="26">
        <f t="shared" si="4"/>
        <v>7.931708022860449</v>
      </c>
      <c r="L9" s="26">
        <f t="shared" si="0"/>
        <v>92.06829197713955</v>
      </c>
    </row>
    <row r="10" spans="1:12" s="23" customFormat="1" ht="12">
      <c r="A10" s="12" t="s">
        <v>38</v>
      </c>
      <c r="B10" s="22">
        <v>179960</v>
      </c>
      <c r="C10" s="22">
        <v>136790</v>
      </c>
      <c r="D10" s="22">
        <v>106675</v>
      </c>
      <c r="E10" s="22">
        <v>13942</v>
      </c>
      <c r="F10" s="24">
        <v>16173</v>
      </c>
      <c r="G10" s="24">
        <f t="shared" si="1"/>
        <v>90502</v>
      </c>
      <c r="H10" s="24">
        <v>8499</v>
      </c>
      <c r="I10" s="26">
        <f t="shared" si="2"/>
        <v>23.988664147588352</v>
      </c>
      <c r="J10" s="26">
        <f t="shared" si="3"/>
        <v>10.192265516485124</v>
      </c>
      <c r="K10" s="26">
        <f t="shared" si="4"/>
        <v>15.161003046636981</v>
      </c>
      <c r="L10" s="26">
        <f t="shared" si="0"/>
        <v>84.83899695336302</v>
      </c>
    </row>
    <row r="11" spans="1:12" s="23" customFormat="1" ht="12">
      <c r="A11" s="12" t="s">
        <v>39</v>
      </c>
      <c r="B11" s="22">
        <v>428533</v>
      </c>
      <c r="C11" s="22">
        <v>294698</v>
      </c>
      <c r="D11" s="22">
        <v>261337</v>
      </c>
      <c r="E11" s="22">
        <v>21232</v>
      </c>
      <c r="F11" s="24">
        <v>12129</v>
      </c>
      <c r="G11" s="24">
        <f t="shared" si="1"/>
        <v>249208</v>
      </c>
      <c r="H11" s="24">
        <v>17601</v>
      </c>
      <c r="I11" s="26">
        <f t="shared" si="2"/>
        <v>31.23096704337822</v>
      </c>
      <c r="J11" s="26">
        <f t="shared" si="3"/>
        <v>7.204663757473753</v>
      </c>
      <c r="K11" s="26">
        <f t="shared" si="4"/>
        <v>4.641133861642247</v>
      </c>
      <c r="L11" s="26">
        <f t="shared" si="0"/>
        <v>95.35886613835775</v>
      </c>
    </row>
    <row r="12" spans="1:12" s="23" customFormat="1" ht="12">
      <c r="A12" s="12" t="s">
        <v>40</v>
      </c>
      <c r="B12" s="22">
        <v>1356437</v>
      </c>
      <c r="C12" s="22">
        <v>930790</v>
      </c>
      <c r="D12" s="22">
        <v>786879</v>
      </c>
      <c r="E12" s="22">
        <v>101642</v>
      </c>
      <c r="F12" s="24">
        <v>42269</v>
      </c>
      <c r="G12" s="24">
        <f t="shared" si="1"/>
        <v>744610</v>
      </c>
      <c r="H12" s="24">
        <v>52936</v>
      </c>
      <c r="I12" s="26">
        <f t="shared" si="2"/>
        <v>31.379783948683205</v>
      </c>
      <c r="J12" s="26">
        <f t="shared" si="3"/>
        <v>10.919971207254054</v>
      </c>
      <c r="K12" s="26">
        <f t="shared" si="4"/>
        <v>5.371728054758101</v>
      </c>
      <c r="L12" s="26">
        <f t="shared" si="0"/>
        <v>94.6282719452419</v>
      </c>
    </row>
    <row r="13" spans="1:12" s="23" customFormat="1" ht="12">
      <c r="A13" s="12" t="s">
        <v>80</v>
      </c>
      <c r="B13" s="24">
        <v>202257</v>
      </c>
      <c r="C13" s="24">
        <v>129795</v>
      </c>
      <c r="D13" s="24">
        <v>103500</v>
      </c>
      <c r="E13" s="24">
        <v>8099</v>
      </c>
      <c r="F13" s="24">
        <v>18196</v>
      </c>
      <c r="G13" s="24">
        <f t="shared" si="1"/>
        <v>85304</v>
      </c>
      <c r="H13" s="24">
        <v>3876</v>
      </c>
      <c r="I13" s="26">
        <f t="shared" si="2"/>
        <v>35.82669573859001</v>
      </c>
      <c r="J13" s="26">
        <f t="shared" si="3"/>
        <v>6.239839747293809</v>
      </c>
      <c r="K13" s="26">
        <f t="shared" si="4"/>
        <v>17.580676328502413</v>
      </c>
      <c r="L13" s="26">
        <f t="shared" si="0"/>
        <v>82.41932367149758</v>
      </c>
    </row>
    <row r="14" spans="1:12" s="23" customFormat="1" ht="12">
      <c r="A14" s="12" t="s">
        <v>81</v>
      </c>
      <c r="B14" s="24">
        <v>818374</v>
      </c>
      <c r="C14" s="24">
        <v>641403</v>
      </c>
      <c r="D14" s="24">
        <v>521408</v>
      </c>
      <c r="E14" s="24">
        <v>60902</v>
      </c>
      <c r="F14" s="24">
        <v>59093</v>
      </c>
      <c r="G14" s="24">
        <f t="shared" si="1"/>
        <v>462315</v>
      </c>
      <c r="H14" s="24">
        <v>37477</v>
      </c>
      <c r="I14" s="26">
        <f t="shared" si="2"/>
        <v>21.624709484905434</v>
      </c>
      <c r="J14" s="26">
        <f t="shared" si="3"/>
        <v>9.495122411338892</v>
      </c>
      <c r="K14" s="26">
        <f t="shared" si="4"/>
        <v>11.333351233582913</v>
      </c>
      <c r="L14" s="26">
        <f t="shared" si="0"/>
        <v>88.66664876641708</v>
      </c>
    </row>
    <row r="15" spans="1:12" s="23" customFormat="1" ht="12">
      <c r="A15" s="12" t="s">
        <v>82</v>
      </c>
      <c r="B15" s="24">
        <v>163371</v>
      </c>
      <c r="C15" s="24">
        <v>127572</v>
      </c>
      <c r="D15" s="24">
        <v>99011</v>
      </c>
      <c r="E15" s="24">
        <v>12215</v>
      </c>
      <c r="F15" s="24">
        <v>16346</v>
      </c>
      <c r="G15" s="24">
        <f t="shared" si="1"/>
        <v>82665</v>
      </c>
      <c r="H15" s="24">
        <v>6778</v>
      </c>
      <c r="I15" s="26">
        <f t="shared" si="2"/>
        <v>21.91270176469508</v>
      </c>
      <c r="J15" s="26">
        <f t="shared" si="3"/>
        <v>9.57498510644969</v>
      </c>
      <c r="K15" s="26">
        <f t="shared" si="4"/>
        <v>16.50927674702811</v>
      </c>
      <c r="L15" s="26">
        <f t="shared" si="0"/>
        <v>83.49072325297189</v>
      </c>
    </row>
    <row r="16" spans="1:12" s="23" customFormat="1" ht="12">
      <c r="A16" s="12" t="s">
        <v>41</v>
      </c>
      <c r="B16" s="24">
        <v>785226</v>
      </c>
      <c r="C16" s="24">
        <v>651259</v>
      </c>
      <c r="D16" s="24">
        <v>580276</v>
      </c>
      <c r="E16" s="24">
        <v>38828</v>
      </c>
      <c r="F16" s="24">
        <v>32155</v>
      </c>
      <c r="G16" s="24">
        <f t="shared" si="1"/>
        <v>548121</v>
      </c>
      <c r="H16" s="24">
        <v>23237</v>
      </c>
      <c r="I16" s="26">
        <f t="shared" si="2"/>
        <v>17.06094805826603</v>
      </c>
      <c r="J16" s="26">
        <f t="shared" si="3"/>
        <v>5.961990544468483</v>
      </c>
      <c r="K16" s="26">
        <f t="shared" si="4"/>
        <v>5.541328609144614</v>
      </c>
      <c r="L16" s="26">
        <f t="shared" si="0"/>
        <v>94.45867139085539</v>
      </c>
    </row>
    <row r="17" spans="1:12" s="23" customFormat="1" ht="12">
      <c r="A17" s="12" t="s">
        <v>83</v>
      </c>
      <c r="B17" s="24">
        <v>916070</v>
      </c>
      <c r="C17" s="24">
        <v>916070</v>
      </c>
      <c r="D17" s="24">
        <v>583906</v>
      </c>
      <c r="E17" s="24">
        <v>245869</v>
      </c>
      <c r="F17" s="24">
        <v>86295</v>
      </c>
      <c r="G17" s="24">
        <f t="shared" si="1"/>
        <v>497611</v>
      </c>
      <c r="H17" s="24">
        <v>40356</v>
      </c>
      <c r="I17" s="26">
        <f t="shared" si="2"/>
        <v>0</v>
      </c>
      <c r="J17" s="26">
        <f t="shared" si="3"/>
        <v>26.839542829696423</v>
      </c>
      <c r="K17" s="26">
        <f t="shared" si="4"/>
        <v>14.778919894640577</v>
      </c>
      <c r="L17" s="26">
        <f t="shared" si="0"/>
        <v>85.22108010535942</v>
      </c>
    </row>
    <row r="18" spans="1:12" s="23" customFormat="1" ht="12">
      <c r="A18" s="12" t="s">
        <v>84</v>
      </c>
      <c r="B18" s="24">
        <v>347760</v>
      </c>
      <c r="C18" s="24">
        <v>252981</v>
      </c>
      <c r="D18" s="24">
        <v>212298</v>
      </c>
      <c r="E18" s="24">
        <v>27753</v>
      </c>
      <c r="F18" s="24">
        <v>12930</v>
      </c>
      <c r="G18" s="24">
        <f t="shared" si="1"/>
        <v>199368</v>
      </c>
      <c r="H18" s="24">
        <v>14406</v>
      </c>
      <c r="I18" s="26">
        <f t="shared" si="2"/>
        <v>27.25414078674948</v>
      </c>
      <c r="J18" s="26">
        <f t="shared" si="3"/>
        <v>10.97038908060289</v>
      </c>
      <c r="K18" s="26">
        <f t="shared" si="4"/>
        <v>6.090495435661193</v>
      </c>
      <c r="L18" s="26">
        <f t="shared" si="0"/>
        <v>93.9095045643388</v>
      </c>
    </row>
    <row r="19" spans="1:12" s="23" customFormat="1" ht="12">
      <c r="A19" s="12" t="s">
        <v>85</v>
      </c>
      <c r="B19" s="24">
        <v>339906</v>
      </c>
      <c r="C19" s="24">
        <v>223689</v>
      </c>
      <c r="D19" s="24">
        <v>201152</v>
      </c>
      <c r="E19" s="24">
        <v>17587</v>
      </c>
      <c r="F19" s="24">
        <v>4950</v>
      </c>
      <c r="G19" s="24">
        <f t="shared" si="1"/>
        <v>196202</v>
      </c>
      <c r="H19" s="24">
        <v>8395</v>
      </c>
      <c r="I19" s="26">
        <f aca="true" t="shared" si="5" ref="I19:I25">(B19-C19)/B19*100</f>
        <v>34.19092337293252</v>
      </c>
      <c r="J19" s="26">
        <f aca="true" t="shared" si="6" ref="J19:J25">E19/C19*100</f>
        <v>7.862255184653693</v>
      </c>
      <c r="K19" s="26">
        <f aca="true" t="shared" si="7" ref="K19:K25">F19/D19*100</f>
        <v>2.460825644288896</v>
      </c>
      <c r="L19" s="26">
        <f aca="true" t="shared" si="8" ref="L19:L25">G19/D19*100</f>
        <v>97.5391743557111</v>
      </c>
    </row>
    <row r="20" spans="1:12" s="23" customFormat="1" ht="12">
      <c r="A20" s="12" t="s">
        <v>86</v>
      </c>
      <c r="B20" s="22">
        <v>376186</v>
      </c>
      <c r="C20" s="22">
        <v>259880</v>
      </c>
      <c r="D20" s="22">
        <v>226894</v>
      </c>
      <c r="E20" s="22">
        <v>22672</v>
      </c>
      <c r="F20" s="24">
        <v>10314</v>
      </c>
      <c r="G20" s="24">
        <f t="shared" si="1"/>
        <v>216580</v>
      </c>
      <c r="H20" s="24">
        <v>11807</v>
      </c>
      <c r="I20" s="26">
        <f t="shared" si="5"/>
        <v>30.9171526851079</v>
      </c>
      <c r="J20" s="26">
        <f t="shared" si="6"/>
        <v>8.724026473757117</v>
      </c>
      <c r="K20" s="26">
        <f t="shared" si="7"/>
        <v>4.545735012825372</v>
      </c>
      <c r="L20" s="26">
        <f t="shared" si="8"/>
        <v>95.45426498717462</v>
      </c>
    </row>
    <row r="21" spans="1:12" s="23" customFormat="1" ht="12">
      <c r="A21" s="12" t="s">
        <v>42</v>
      </c>
      <c r="B21" s="22">
        <v>676176</v>
      </c>
      <c r="C21" s="22">
        <v>459682</v>
      </c>
      <c r="D21" s="22">
        <v>409613</v>
      </c>
      <c r="E21" s="22">
        <v>24664</v>
      </c>
      <c r="F21" s="24">
        <v>25405</v>
      </c>
      <c r="G21" s="24">
        <f t="shared" si="1"/>
        <v>384208</v>
      </c>
      <c r="H21" s="24">
        <v>24613</v>
      </c>
      <c r="I21" s="26">
        <f t="shared" si="5"/>
        <v>32.01740375286908</v>
      </c>
      <c r="J21" s="26">
        <f t="shared" si="6"/>
        <v>5.365448288164427</v>
      </c>
      <c r="K21" s="26">
        <f t="shared" si="7"/>
        <v>6.2021957310925195</v>
      </c>
      <c r="L21" s="26">
        <f t="shared" si="8"/>
        <v>93.79780426890748</v>
      </c>
    </row>
    <row r="22" spans="1:12" s="23" customFormat="1" ht="12">
      <c r="A22" s="12" t="s">
        <v>87</v>
      </c>
      <c r="B22" s="22">
        <v>284330</v>
      </c>
      <c r="C22" s="22">
        <v>228802</v>
      </c>
      <c r="D22" s="22">
        <v>186476</v>
      </c>
      <c r="E22" s="22">
        <v>22605</v>
      </c>
      <c r="F22" s="24">
        <v>19721</v>
      </c>
      <c r="G22" s="24">
        <f t="shared" si="1"/>
        <v>166755</v>
      </c>
      <c r="H22" s="24">
        <v>13235</v>
      </c>
      <c r="I22" s="26">
        <f t="shared" si="5"/>
        <v>19.529420040094255</v>
      </c>
      <c r="J22" s="26">
        <f t="shared" si="6"/>
        <v>9.879721331107245</v>
      </c>
      <c r="K22" s="26">
        <f t="shared" si="7"/>
        <v>10.575623672751453</v>
      </c>
      <c r="L22" s="26">
        <f t="shared" si="8"/>
        <v>89.42437632724854</v>
      </c>
    </row>
    <row r="23" spans="1:12" s="23" customFormat="1" ht="12">
      <c r="A23" s="12" t="s">
        <v>43</v>
      </c>
      <c r="B23" s="22">
        <v>150585</v>
      </c>
      <c r="C23" s="22">
        <v>99300</v>
      </c>
      <c r="D23" s="22">
        <v>90669</v>
      </c>
      <c r="E23" s="22">
        <v>8631</v>
      </c>
      <c r="F23" s="24">
        <v>2505</v>
      </c>
      <c r="G23" s="24">
        <f t="shared" si="1"/>
        <v>88164</v>
      </c>
      <c r="H23" s="24">
        <v>2990</v>
      </c>
      <c r="I23" s="26">
        <f t="shared" si="5"/>
        <v>34.05717700966232</v>
      </c>
      <c r="J23" s="26">
        <f t="shared" si="6"/>
        <v>8.691842900302115</v>
      </c>
      <c r="K23" s="26">
        <f t="shared" si="7"/>
        <v>2.7627965456771335</v>
      </c>
      <c r="L23" s="26">
        <f t="shared" si="8"/>
        <v>97.23720345432287</v>
      </c>
    </row>
    <row r="24" spans="1:12" s="23" customFormat="1" ht="12">
      <c r="A24" s="12" t="s">
        <v>44</v>
      </c>
      <c r="B24" s="22">
        <v>473847</v>
      </c>
      <c r="C24" s="22">
        <v>371713</v>
      </c>
      <c r="D24" s="22">
        <v>287458</v>
      </c>
      <c r="E24" s="22">
        <v>50642</v>
      </c>
      <c r="F24" s="24">
        <v>33613</v>
      </c>
      <c r="G24" s="24">
        <f t="shared" si="1"/>
        <v>253845</v>
      </c>
      <c r="H24" s="24">
        <v>27507</v>
      </c>
      <c r="I24" s="26">
        <f t="shared" si="5"/>
        <v>21.554214757084036</v>
      </c>
      <c r="J24" s="26">
        <f t="shared" si="6"/>
        <v>13.623951812285284</v>
      </c>
      <c r="K24" s="26">
        <f t="shared" si="7"/>
        <v>11.693186482894893</v>
      </c>
      <c r="L24" s="26">
        <f t="shared" si="8"/>
        <v>88.30681351710511</v>
      </c>
    </row>
    <row r="25" spans="1:12" s="23" customFormat="1" ht="12">
      <c r="A25" s="12" t="s">
        <v>45</v>
      </c>
      <c r="B25" s="22">
        <v>306300</v>
      </c>
      <c r="C25" s="22">
        <v>249075</v>
      </c>
      <c r="D25" s="22">
        <v>213518</v>
      </c>
      <c r="E25" s="22">
        <v>18897</v>
      </c>
      <c r="F25" s="24">
        <v>16660</v>
      </c>
      <c r="G25" s="24">
        <f t="shared" si="1"/>
        <v>196858</v>
      </c>
      <c r="H25" s="24">
        <v>9651</v>
      </c>
      <c r="I25" s="26">
        <f t="shared" si="5"/>
        <v>18.68266405484819</v>
      </c>
      <c r="J25" s="26">
        <f t="shared" si="6"/>
        <v>7.586871424269797</v>
      </c>
      <c r="K25" s="26">
        <f t="shared" si="7"/>
        <v>7.802620856321246</v>
      </c>
      <c r="L25" s="26">
        <f t="shared" si="8"/>
        <v>92.19737914367875</v>
      </c>
    </row>
    <row r="26" spans="1:12" s="23" customFormat="1" ht="12">
      <c r="A26" s="12" t="s">
        <v>46</v>
      </c>
      <c r="B26" s="22">
        <v>792155</v>
      </c>
      <c r="C26" s="22">
        <v>629461</v>
      </c>
      <c r="D26" s="22">
        <v>563575</v>
      </c>
      <c r="E26" s="22">
        <v>37935</v>
      </c>
      <c r="F26" s="24">
        <v>27951</v>
      </c>
      <c r="G26" s="24">
        <f t="shared" si="1"/>
        <v>535624</v>
      </c>
      <c r="H26" s="24">
        <v>21494</v>
      </c>
      <c r="I26" s="26">
        <f t="shared" si="2"/>
        <v>20.538152255556046</v>
      </c>
      <c r="J26" s="26">
        <f t="shared" si="3"/>
        <v>6.026584649406397</v>
      </c>
      <c r="K26" s="26">
        <f>F26/D26*100</f>
        <v>4.9595883422792</v>
      </c>
      <c r="L26" s="26">
        <f>G26/D26*100</f>
        <v>95.0404116577208</v>
      </c>
    </row>
    <row r="27" spans="1:12" s="23" customFormat="1" ht="12">
      <c r="A27" s="12" t="s">
        <v>47</v>
      </c>
      <c r="B27" s="22">
        <v>309406</v>
      </c>
      <c r="C27" s="22">
        <v>252568</v>
      </c>
      <c r="D27" s="22">
        <v>226445</v>
      </c>
      <c r="E27" s="22">
        <v>15950</v>
      </c>
      <c r="F27" s="24">
        <v>10173</v>
      </c>
      <c r="G27" s="24">
        <f t="shared" si="1"/>
        <v>216272</v>
      </c>
      <c r="H27" s="24">
        <v>8641</v>
      </c>
      <c r="I27" s="26">
        <f t="shared" si="2"/>
        <v>18.370038072952692</v>
      </c>
      <c r="J27" s="26">
        <f t="shared" si="3"/>
        <v>6.315130974628615</v>
      </c>
      <c r="K27" s="26">
        <f>F27/D27*100</f>
        <v>4.492481618052949</v>
      </c>
      <c r="L27" s="26">
        <f>G27/D27*100</f>
        <v>95.50751838194705</v>
      </c>
    </row>
    <row r="28" spans="1:12" s="23" customFormat="1" ht="12">
      <c r="A28" s="12" t="s">
        <v>48</v>
      </c>
      <c r="B28" s="24">
        <v>447603</v>
      </c>
      <c r="C28" s="24">
        <v>333406</v>
      </c>
      <c r="D28" s="24">
        <v>298952</v>
      </c>
      <c r="E28" s="24">
        <v>27617</v>
      </c>
      <c r="F28" s="24">
        <v>6837</v>
      </c>
      <c r="G28" s="24">
        <f t="shared" si="1"/>
        <v>292115</v>
      </c>
      <c r="H28" s="24">
        <v>14513</v>
      </c>
      <c r="I28" s="26">
        <f t="shared" si="2"/>
        <v>25.513010413245667</v>
      </c>
      <c r="J28" s="26">
        <f t="shared" si="3"/>
        <v>8.283294241855275</v>
      </c>
      <c r="K28" s="26">
        <f>F28/D28*100</f>
        <v>2.2869892156600393</v>
      </c>
      <c r="L28" s="26">
        <f>G28/D28*100</f>
        <v>97.71301078433996</v>
      </c>
    </row>
    <row r="29" spans="1:12" s="23" customFormat="1" ht="12">
      <c r="A29" s="12" t="s">
        <v>49</v>
      </c>
      <c r="B29" s="22">
        <v>185480</v>
      </c>
      <c r="C29" s="22">
        <v>146209</v>
      </c>
      <c r="D29" s="22">
        <v>121324</v>
      </c>
      <c r="E29" s="22">
        <v>10428</v>
      </c>
      <c r="F29" s="22">
        <v>14457</v>
      </c>
      <c r="G29" s="24">
        <f t="shared" si="1"/>
        <v>106867</v>
      </c>
      <c r="H29" s="24">
        <v>5682</v>
      </c>
      <c r="I29" s="26">
        <f t="shared" si="2"/>
        <v>21.172633167996548</v>
      </c>
      <c r="J29" s="26">
        <f t="shared" si="3"/>
        <v>7.132255880280967</v>
      </c>
      <c r="K29" s="26">
        <f>F29/D29*100</f>
        <v>11.916026507533546</v>
      </c>
      <c r="L29" s="26">
        <f>G29/D29*100</f>
        <v>88.08397349246646</v>
      </c>
    </row>
    <row r="30" spans="1:12" s="23" customFormat="1" ht="12">
      <c r="A30" s="12" t="s">
        <v>88</v>
      </c>
      <c r="B30" s="22">
        <v>93150</v>
      </c>
      <c r="C30" s="22">
        <v>62304</v>
      </c>
      <c r="D30" s="22">
        <v>53822</v>
      </c>
      <c r="E30" s="22">
        <v>6093</v>
      </c>
      <c r="F30" s="22">
        <v>2389</v>
      </c>
      <c r="G30" s="24">
        <f t="shared" si="1"/>
        <v>51433</v>
      </c>
      <c r="H30" s="24">
        <v>3415</v>
      </c>
      <c r="I30" s="26">
        <f aca="true" t="shared" si="9" ref="I30:I44">(B30-C30)/B30*100</f>
        <v>33.11433172302738</v>
      </c>
      <c r="J30" s="26">
        <f aca="true" t="shared" si="10" ref="J30:J44">E30/C30*100</f>
        <v>9.77946841294299</v>
      </c>
      <c r="K30" s="26">
        <f aca="true" t="shared" si="11" ref="K30:K44">F30/D30*100</f>
        <v>4.438705362119579</v>
      </c>
      <c r="L30" s="26">
        <f aca="true" t="shared" si="12" ref="L30:L44">G30/D30*100</f>
        <v>95.56129463788042</v>
      </c>
    </row>
    <row r="31" spans="1:12" s="23" customFormat="1" ht="12">
      <c r="A31" s="12" t="s">
        <v>89</v>
      </c>
      <c r="B31" s="22">
        <v>277681</v>
      </c>
      <c r="C31" s="22">
        <v>201924</v>
      </c>
      <c r="D31" s="22">
        <v>173750</v>
      </c>
      <c r="E31" s="22">
        <v>18766</v>
      </c>
      <c r="F31" s="22">
        <v>9408</v>
      </c>
      <c r="G31" s="24">
        <f t="shared" si="1"/>
        <v>164342</v>
      </c>
      <c r="H31" s="24">
        <v>9813</v>
      </c>
      <c r="I31" s="26">
        <f t="shared" si="9"/>
        <v>27.282025057530046</v>
      </c>
      <c r="J31" s="26">
        <f t="shared" si="10"/>
        <v>9.293595610229591</v>
      </c>
      <c r="K31" s="26">
        <f t="shared" si="11"/>
        <v>5.414676258992806</v>
      </c>
      <c r="L31" s="26">
        <f t="shared" si="12"/>
        <v>94.5853237410072</v>
      </c>
    </row>
    <row r="32" spans="1:12" s="23" customFormat="1" ht="12">
      <c r="A32" s="12" t="s">
        <v>50</v>
      </c>
      <c r="B32" s="22">
        <v>446424</v>
      </c>
      <c r="C32" s="22">
        <v>329369</v>
      </c>
      <c r="D32" s="22">
        <v>293362</v>
      </c>
      <c r="E32" s="22">
        <v>25981</v>
      </c>
      <c r="F32" s="22">
        <v>10026</v>
      </c>
      <c r="G32" s="24">
        <f t="shared" si="1"/>
        <v>283336</v>
      </c>
      <c r="H32" s="24">
        <v>11899</v>
      </c>
      <c r="I32" s="26">
        <f t="shared" si="9"/>
        <v>26.22058849882623</v>
      </c>
      <c r="J32" s="26">
        <f t="shared" si="10"/>
        <v>7.88811333185576</v>
      </c>
      <c r="K32" s="26">
        <f t="shared" si="11"/>
        <v>3.417620550718907</v>
      </c>
      <c r="L32" s="26">
        <f t="shared" si="12"/>
        <v>96.58237944928109</v>
      </c>
    </row>
    <row r="33" spans="1:12" s="23" customFormat="1" ht="12">
      <c r="A33" s="12" t="s">
        <v>51</v>
      </c>
      <c r="B33" s="22">
        <v>720511</v>
      </c>
      <c r="C33" s="22">
        <v>527133</v>
      </c>
      <c r="D33" s="22">
        <v>473234</v>
      </c>
      <c r="E33" s="22">
        <v>41761</v>
      </c>
      <c r="F33" s="22">
        <v>12138</v>
      </c>
      <c r="G33" s="24">
        <f t="shared" si="1"/>
        <v>461096</v>
      </c>
      <c r="H33" s="24">
        <v>22828</v>
      </c>
      <c r="I33" s="26">
        <f t="shared" si="9"/>
        <v>26.83900731564126</v>
      </c>
      <c r="J33" s="26">
        <f t="shared" si="10"/>
        <v>7.922289061773784</v>
      </c>
      <c r="K33" s="26">
        <f t="shared" si="11"/>
        <v>2.5649044658667806</v>
      </c>
      <c r="L33" s="26">
        <f t="shared" si="12"/>
        <v>97.43509553413323</v>
      </c>
    </row>
    <row r="34" spans="1:12" s="23" customFormat="1" ht="12">
      <c r="A34" s="12" t="s">
        <v>90</v>
      </c>
      <c r="B34" s="22">
        <v>260980</v>
      </c>
      <c r="C34" s="22">
        <v>204938</v>
      </c>
      <c r="D34" s="22">
        <v>172295</v>
      </c>
      <c r="E34" s="22">
        <v>15635</v>
      </c>
      <c r="F34" s="22">
        <v>17008</v>
      </c>
      <c r="G34" s="24">
        <f t="shared" si="1"/>
        <v>155287</v>
      </c>
      <c r="H34" s="24">
        <v>8321</v>
      </c>
      <c r="I34" s="26">
        <f t="shared" si="9"/>
        <v>21.473676143765804</v>
      </c>
      <c r="J34" s="26">
        <f t="shared" si="10"/>
        <v>7.629136616928046</v>
      </c>
      <c r="K34" s="26">
        <f t="shared" si="11"/>
        <v>9.871441423140544</v>
      </c>
      <c r="L34" s="26">
        <f t="shared" si="12"/>
        <v>90.12855857685945</v>
      </c>
    </row>
    <row r="35" spans="1:12" ht="12">
      <c r="A35" s="12" t="s">
        <v>52</v>
      </c>
      <c r="B35" s="22">
        <v>288943</v>
      </c>
      <c r="C35" s="22">
        <v>221981</v>
      </c>
      <c r="D35" s="22">
        <v>196916</v>
      </c>
      <c r="E35" s="22">
        <v>15439</v>
      </c>
      <c r="F35" s="22">
        <v>9626</v>
      </c>
      <c r="G35" s="24">
        <f t="shared" si="1"/>
        <v>187290</v>
      </c>
      <c r="H35" s="24">
        <v>9049</v>
      </c>
      <c r="I35" s="26">
        <f t="shared" si="9"/>
        <v>23.174813025406397</v>
      </c>
      <c r="J35" s="26">
        <f t="shared" si="10"/>
        <v>6.955099760790338</v>
      </c>
      <c r="K35" s="26">
        <f t="shared" si="11"/>
        <v>4.888378801113165</v>
      </c>
      <c r="L35" s="26">
        <f t="shared" si="12"/>
        <v>95.11162119888684</v>
      </c>
    </row>
    <row r="36" spans="1:12" ht="12">
      <c r="A36" s="12" t="s">
        <v>91</v>
      </c>
      <c r="B36" s="22">
        <v>167020</v>
      </c>
      <c r="C36" s="22">
        <v>134751</v>
      </c>
      <c r="D36" s="22">
        <v>114235</v>
      </c>
      <c r="E36" s="22">
        <v>11167</v>
      </c>
      <c r="F36" s="22">
        <v>9349</v>
      </c>
      <c r="G36" s="24">
        <f t="shared" si="1"/>
        <v>104886</v>
      </c>
      <c r="H36" s="24">
        <v>7730</v>
      </c>
      <c r="I36" s="26">
        <f t="shared" si="9"/>
        <v>19.32044066578853</v>
      </c>
      <c r="J36" s="26">
        <f t="shared" si="10"/>
        <v>8.287137015680775</v>
      </c>
      <c r="K36" s="26">
        <f t="shared" si="11"/>
        <v>8.184006652952247</v>
      </c>
      <c r="L36" s="26">
        <f t="shared" si="12"/>
        <v>91.81599334704775</v>
      </c>
    </row>
    <row r="37" spans="1:12" ht="12">
      <c r="A37" s="12" t="s">
        <v>92</v>
      </c>
      <c r="B37" s="22">
        <v>264088</v>
      </c>
      <c r="C37" s="22">
        <v>200400</v>
      </c>
      <c r="D37" s="22">
        <v>159591</v>
      </c>
      <c r="E37" s="22">
        <v>18505</v>
      </c>
      <c r="F37" s="22">
        <v>22304</v>
      </c>
      <c r="G37" s="24">
        <f t="shared" si="1"/>
        <v>137287</v>
      </c>
      <c r="H37" s="24">
        <v>11872</v>
      </c>
      <c r="I37" s="26">
        <f t="shared" si="9"/>
        <v>24.116203689679196</v>
      </c>
      <c r="J37" s="26">
        <f t="shared" si="10"/>
        <v>9.234031936127744</v>
      </c>
      <c r="K37" s="26">
        <f t="shared" si="11"/>
        <v>13.9757254481769</v>
      </c>
      <c r="L37" s="26">
        <f t="shared" si="12"/>
        <v>86.0242745518231</v>
      </c>
    </row>
    <row r="38" spans="1:12" ht="12">
      <c r="A38" s="12" t="s">
        <v>53</v>
      </c>
      <c r="B38" s="22">
        <v>176830</v>
      </c>
      <c r="C38" s="22">
        <v>127337</v>
      </c>
      <c r="D38" s="22">
        <v>110606</v>
      </c>
      <c r="E38" s="22">
        <v>13519</v>
      </c>
      <c r="F38" s="22">
        <v>3212</v>
      </c>
      <c r="G38" s="24">
        <f t="shared" si="1"/>
        <v>107394</v>
      </c>
      <c r="H38" s="24">
        <v>4931</v>
      </c>
      <c r="I38" s="26">
        <f t="shared" si="9"/>
        <v>27.98902901091444</v>
      </c>
      <c r="J38" s="26">
        <f t="shared" si="10"/>
        <v>10.616709990026466</v>
      </c>
      <c r="K38" s="26">
        <f t="shared" si="11"/>
        <v>2.9040015912337487</v>
      </c>
      <c r="L38" s="26">
        <f t="shared" si="12"/>
        <v>97.09599840876625</v>
      </c>
    </row>
    <row r="39" spans="1:12" ht="12">
      <c r="A39" s="12" t="s">
        <v>93</v>
      </c>
      <c r="B39" s="22">
        <v>3108448</v>
      </c>
      <c r="C39" s="22">
        <v>2277706</v>
      </c>
      <c r="D39" s="22">
        <v>1830369</v>
      </c>
      <c r="E39" s="22">
        <v>173087</v>
      </c>
      <c r="F39" s="22">
        <v>274250</v>
      </c>
      <c r="G39" s="24">
        <f t="shared" si="1"/>
        <v>1556119</v>
      </c>
      <c r="H39" s="24">
        <v>85523</v>
      </c>
      <c r="I39" s="26">
        <f t="shared" si="9"/>
        <v>26.72529828390245</v>
      </c>
      <c r="J39" s="26">
        <f t="shared" si="10"/>
        <v>7.5991809302868765</v>
      </c>
      <c r="K39" s="26">
        <f t="shared" si="11"/>
        <v>14.98331757148422</v>
      </c>
      <c r="L39" s="26">
        <f t="shared" si="12"/>
        <v>85.01668242851578</v>
      </c>
    </row>
    <row r="40" spans="1:18" ht="12" customHeight="1">
      <c r="A40" s="12" t="s">
        <v>54</v>
      </c>
      <c r="B40" s="22">
        <v>530958</v>
      </c>
      <c r="C40" s="22">
        <v>427303</v>
      </c>
      <c r="D40" s="22">
        <v>386245</v>
      </c>
      <c r="E40" s="22">
        <v>23871</v>
      </c>
      <c r="F40" s="22">
        <v>17187</v>
      </c>
      <c r="G40" s="24">
        <f t="shared" si="1"/>
        <v>369058</v>
      </c>
      <c r="H40" s="24">
        <v>15767</v>
      </c>
      <c r="I40" s="26">
        <f t="shared" si="9"/>
        <v>19.52225976442581</v>
      </c>
      <c r="J40" s="26">
        <f t="shared" si="10"/>
        <v>5.5864339824433715</v>
      </c>
      <c r="K40" s="26">
        <f t="shared" si="11"/>
        <v>4.449766340017346</v>
      </c>
      <c r="L40" s="26">
        <f t="shared" si="12"/>
        <v>95.55023365998265</v>
      </c>
      <c r="M40" s="11"/>
      <c r="N40" s="11"/>
      <c r="O40" s="11"/>
      <c r="P40" s="11"/>
      <c r="Q40" s="11"/>
      <c r="R40" s="11"/>
    </row>
    <row r="41" spans="1:18" ht="12" customHeight="1">
      <c r="A41" s="12" t="s">
        <v>55</v>
      </c>
      <c r="B41" s="22">
        <v>2490238</v>
      </c>
      <c r="C41" s="22">
        <v>1600480</v>
      </c>
      <c r="D41" s="22">
        <v>1436452</v>
      </c>
      <c r="E41" s="22">
        <v>127468</v>
      </c>
      <c r="F41" s="22">
        <v>36560</v>
      </c>
      <c r="G41" s="24">
        <f t="shared" si="1"/>
        <v>1399892</v>
      </c>
      <c r="H41" s="24">
        <v>62887</v>
      </c>
      <c r="I41" s="26">
        <f t="shared" si="9"/>
        <v>35.72983787091836</v>
      </c>
      <c r="J41" s="26">
        <f t="shared" si="10"/>
        <v>7.964360691792462</v>
      </c>
      <c r="K41" s="26">
        <f t="shared" si="11"/>
        <v>2.5451598800377595</v>
      </c>
      <c r="L41" s="26">
        <f t="shared" si="12"/>
        <v>97.45484011996224</v>
      </c>
      <c r="M41" s="11"/>
      <c r="N41" s="11"/>
      <c r="O41" s="11"/>
      <c r="P41" s="11"/>
      <c r="Q41" s="11"/>
      <c r="R41" s="11"/>
    </row>
    <row r="42" spans="1:18" ht="12" customHeight="1">
      <c r="A42" s="12" t="s">
        <v>94</v>
      </c>
      <c r="B42" s="22">
        <v>294076</v>
      </c>
      <c r="C42" s="22">
        <v>223484</v>
      </c>
      <c r="D42" s="22">
        <v>176608</v>
      </c>
      <c r="E42" s="22">
        <v>23337</v>
      </c>
      <c r="F42" s="22">
        <v>23539</v>
      </c>
      <c r="G42" s="24">
        <f t="shared" si="1"/>
        <v>153069</v>
      </c>
      <c r="H42" s="24">
        <v>12564</v>
      </c>
      <c r="I42" s="26">
        <f t="shared" si="9"/>
        <v>24.004679062555258</v>
      </c>
      <c r="J42" s="26">
        <f t="shared" si="10"/>
        <v>10.442358289631473</v>
      </c>
      <c r="K42" s="26">
        <f t="shared" si="11"/>
        <v>13.328388294980975</v>
      </c>
      <c r="L42" s="26">
        <f t="shared" si="12"/>
        <v>86.67161170501902</v>
      </c>
      <c r="M42" s="11"/>
      <c r="N42" s="11"/>
      <c r="O42" s="11"/>
      <c r="P42" s="11"/>
      <c r="Q42" s="11"/>
      <c r="R42" s="11"/>
    </row>
    <row r="43" spans="1:18" ht="12" customHeight="1">
      <c r="A43" s="12" t="s">
        <v>95</v>
      </c>
      <c r="B43" s="22">
        <v>728059</v>
      </c>
      <c r="C43" s="22">
        <v>582343</v>
      </c>
      <c r="D43" s="22">
        <v>485093</v>
      </c>
      <c r="E43" s="22">
        <v>49743</v>
      </c>
      <c r="F43" s="22">
        <v>47507</v>
      </c>
      <c r="G43" s="24">
        <f t="shared" si="1"/>
        <v>437586</v>
      </c>
      <c r="H43" s="24">
        <v>26687</v>
      </c>
      <c r="I43" s="26">
        <f t="shared" si="9"/>
        <v>20.01431202690991</v>
      </c>
      <c r="J43" s="26">
        <f t="shared" si="10"/>
        <v>8.541873088540603</v>
      </c>
      <c r="K43" s="26">
        <f t="shared" si="11"/>
        <v>9.793379826136432</v>
      </c>
      <c r="L43" s="26">
        <f t="shared" si="12"/>
        <v>90.20662017386357</v>
      </c>
      <c r="M43" s="11"/>
      <c r="N43" s="11"/>
      <c r="O43" s="11"/>
      <c r="P43" s="11"/>
      <c r="Q43" s="11"/>
      <c r="R43" s="11"/>
    </row>
    <row r="44" spans="1:18" ht="12" customHeight="1">
      <c r="A44" s="12" t="s">
        <v>56</v>
      </c>
      <c r="B44" s="22">
        <v>349767</v>
      </c>
      <c r="C44" s="22">
        <v>266512</v>
      </c>
      <c r="D44" s="22">
        <v>218050</v>
      </c>
      <c r="E44" s="22">
        <v>14882</v>
      </c>
      <c r="F44" s="22">
        <v>33580</v>
      </c>
      <c r="G44" s="24">
        <f t="shared" si="1"/>
        <v>184470</v>
      </c>
      <c r="H44" s="24">
        <v>8342</v>
      </c>
      <c r="I44" s="26">
        <f t="shared" si="9"/>
        <v>23.80298884686091</v>
      </c>
      <c r="J44" s="26">
        <f t="shared" si="10"/>
        <v>5.583988713453803</v>
      </c>
      <c r="K44" s="26">
        <f t="shared" si="11"/>
        <v>15.400137583123136</v>
      </c>
      <c r="L44" s="26">
        <f t="shared" si="12"/>
        <v>84.59986241687686</v>
      </c>
      <c r="M44" s="11"/>
      <c r="N44" s="11"/>
      <c r="O44" s="11"/>
      <c r="P44" s="11"/>
      <c r="Q44" s="11"/>
      <c r="R44" s="11"/>
    </row>
    <row r="45" spans="1:18" ht="12" customHeight="1">
      <c r="A45" s="12" t="s">
        <v>57</v>
      </c>
      <c r="B45" s="22">
        <v>525287</v>
      </c>
      <c r="C45" s="22">
        <v>413382</v>
      </c>
      <c r="D45" s="22">
        <v>370495</v>
      </c>
      <c r="E45" s="22">
        <v>32944</v>
      </c>
      <c r="F45" s="22">
        <v>9943</v>
      </c>
      <c r="G45" s="24">
        <f t="shared" si="1"/>
        <v>360552</v>
      </c>
      <c r="H45" s="24">
        <v>19371</v>
      </c>
      <c r="I45" s="26">
        <f t="shared" si="2"/>
        <v>21.30359213153952</v>
      </c>
      <c r="J45" s="26">
        <f aca="true" t="shared" si="13" ref="J45:J69">E45/C45*100</f>
        <v>7.969384249918961</v>
      </c>
      <c r="K45" s="26">
        <f aca="true" t="shared" si="14" ref="K45:K69">F45/D45*100</f>
        <v>2.6837069326171745</v>
      </c>
      <c r="L45" s="26">
        <f aca="true" t="shared" si="15" ref="L45:L69">G45/D45*100</f>
        <v>97.31629306738283</v>
      </c>
      <c r="M45" s="11"/>
      <c r="N45" s="11"/>
      <c r="O45" s="11"/>
      <c r="P45" s="11"/>
      <c r="Q45" s="11"/>
      <c r="R45" s="11"/>
    </row>
    <row r="46" spans="1:18" ht="12" customHeight="1">
      <c r="A46" s="12" t="s">
        <v>58</v>
      </c>
      <c r="B46" s="22">
        <v>308230</v>
      </c>
      <c r="C46" s="22">
        <v>245051</v>
      </c>
      <c r="D46" s="22">
        <v>209824</v>
      </c>
      <c r="E46" s="22">
        <v>21109</v>
      </c>
      <c r="F46" s="24">
        <v>14118</v>
      </c>
      <c r="G46" s="24">
        <f t="shared" si="1"/>
        <v>195706</v>
      </c>
      <c r="H46" s="24">
        <v>13274</v>
      </c>
      <c r="I46" s="26">
        <f t="shared" si="2"/>
        <v>20.4973558706161</v>
      </c>
      <c r="J46" s="26">
        <f t="shared" si="13"/>
        <v>8.614125222912781</v>
      </c>
      <c r="K46" s="26">
        <f t="shared" si="14"/>
        <v>6.7284962635351535</v>
      </c>
      <c r="L46" s="26">
        <f t="shared" si="15"/>
        <v>93.27150373646485</v>
      </c>
      <c r="M46" s="11"/>
      <c r="N46" s="11"/>
      <c r="O46" s="11"/>
      <c r="P46" s="11"/>
      <c r="Q46" s="11"/>
      <c r="R46" s="11"/>
    </row>
    <row r="47" spans="1:18" ht="12" customHeight="1">
      <c r="A47" s="12" t="s">
        <v>59</v>
      </c>
      <c r="B47" s="22">
        <v>280541</v>
      </c>
      <c r="C47" s="22">
        <v>197689</v>
      </c>
      <c r="D47" s="22">
        <v>171230</v>
      </c>
      <c r="E47" s="22">
        <v>14024</v>
      </c>
      <c r="F47" s="24">
        <v>12435</v>
      </c>
      <c r="G47" s="24">
        <f t="shared" si="1"/>
        <v>158795</v>
      </c>
      <c r="H47" s="24">
        <v>7099</v>
      </c>
      <c r="I47" s="26">
        <f t="shared" si="2"/>
        <v>29.532938144513636</v>
      </c>
      <c r="J47" s="26">
        <f t="shared" si="13"/>
        <v>7.0939708329750255</v>
      </c>
      <c r="K47" s="26">
        <f t="shared" si="14"/>
        <v>7.262162004321672</v>
      </c>
      <c r="L47" s="26">
        <f t="shared" si="15"/>
        <v>92.73783799567833</v>
      </c>
      <c r="M47" s="11"/>
      <c r="N47" s="11"/>
      <c r="O47" s="11"/>
      <c r="P47" s="11"/>
      <c r="Q47" s="11"/>
      <c r="R47" s="11"/>
    </row>
    <row r="48" spans="1:18" ht="12" customHeight="1">
      <c r="A48" s="12" t="s">
        <v>96</v>
      </c>
      <c r="B48" s="22">
        <v>232595</v>
      </c>
      <c r="C48" s="22">
        <v>178367</v>
      </c>
      <c r="D48" s="22">
        <v>140436</v>
      </c>
      <c r="E48" s="22">
        <v>14581</v>
      </c>
      <c r="F48" s="24">
        <v>23350</v>
      </c>
      <c r="G48" s="24">
        <f t="shared" si="1"/>
        <v>117086</v>
      </c>
      <c r="H48" s="24">
        <v>7703</v>
      </c>
      <c r="I48" s="26">
        <f t="shared" si="2"/>
        <v>23.314344676368794</v>
      </c>
      <c r="J48" s="26">
        <f t="shared" si="13"/>
        <v>8.174718417644518</v>
      </c>
      <c r="K48" s="26">
        <f t="shared" si="14"/>
        <v>16.62679085134866</v>
      </c>
      <c r="L48" s="26">
        <f t="shared" si="15"/>
        <v>83.37320914865134</v>
      </c>
      <c r="M48" s="11"/>
      <c r="N48" s="11"/>
      <c r="O48" s="11"/>
      <c r="P48" s="11"/>
      <c r="Q48" s="11"/>
      <c r="R48" s="11"/>
    </row>
    <row r="49" spans="1:18" ht="12" customHeight="1">
      <c r="A49" s="12" t="s">
        <v>60</v>
      </c>
      <c r="B49" s="22">
        <v>329342</v>
      </c>
      <c r="C49" s="22">
        <v>257934</v>
      </c>
      <c r="D49" s="22">
        <v>227066</v>
      </c>
      <c r="E49" s="22">
        <v>16813</v>
      </c>
      <c r="F49" s="24">
        <v>14055</v>
      </c>
      <c r="G49" s="24">
        <f t="shared" si="1"/>
        <v>213011</v>
      </c>
      <c r="H49" s="24">
        <v>9309</v>
      </c>
      <c r="I49" s="26">
        <f t="shared" si="2"/>
        <v>21.682020513630206</v>
      </c>
      <c r="J49" s="26">
        <f t="shared" si="13"/>
        <v>6.5183341474950955</v>
      </c>
      <c r="K49" s="26">
        <f t="shared" si="14"/>
        <v>6.189830269613241</v>
      </c>
      <c r="L49" s="26">
        <f t="shared" si="15"/>
        <v>93.81016973038676</v>
      </c>
      <c r="M49" s="11"/>
      <c r="N49" s="11"/>
      <c r="O49" s="11"/>
      <c r="P49" s="11"/>
      <c r="Q49" s="11"/>
      <c r="R49" s="11"/>
    </row>
    <row r="50" spans="1:18" ht="12" customHeight="1">
      <c r="A50" s="12" t="s">
        <v>61</v>
      </c>
      <c r="B50" s="21">
        <v>234577</v>
      </c>
      <c r="C50" s="21">
        <v>180337</v>
      </c>
      <c r="D50" s="21">
        <v>155901</v>
      </c>
      <c r="E50" s="21">
        <v>14645</v>
      </c>
      <c r="F50" s="24">
        <v>9791</v>
      </c>
      <c r="G50" s="24">
        <f t="shared" si="1"/>
        <v>146110</v>
      </c>
      <c r="H50" s="24">
        <v>7668</v>
      </c>
      <c r="I50" s="26">
        <f t="shared" si="2"/>
        <v>23.12247151255238</v>
      </c>
      <c r="J50" s="26">
        <f t="shared" si="13"/>
        <v>8.120906968619861</v>
      </c>
      <c r="K50" s="26">
        <f t="shared" si="14"/>
        <v>6.280267605724145</v>
      </c>
      <c r="L50" s="26">
        <f t="shared" si="15"/>
        <v>93.71973239427585</v>
      </c>
      <c r="M50" s="11"/>
      <c r="N50" s="11"/>
      <c r="O50" s="11"/>
      <c r="P50" s="11"/>
      <c r="Q50" s="11"/>
      <c r="R50" s="11"/>
    </row>
    <row r="51" spans="1:18" ht="12" customHeight="1">
      <c r="A51" s="12" t="s">
        <v>78</v>
      </c>
      <c r="B51" s="59">
        <v>268315</v>
      </c>
      <c r="C51" s="59">
        <v>181333</v>
      </c>
      <c r="D51" s="59">
        <v>169670</v>
      </c>
      <c r="E51" s="59">
        <v>11663</v>
      </c>
      <c r="F51" s="24">
        <v>19381</v>
      </c>
      <c r="G51" s="24">
        <f t="shared" si="1"/>
        <v>150289</v>
      </c>
      <c r="H51" s="24">
        <v>5983</v>
      </c>
      <c r="I51" s="26">
        <f t="shared" si="2"/>
        <v>32.41786705924007</v>
      </c>
      <c r="J51" s="26">
        <f t="shared" si="13"/>
        <v>6.431813293774437</v>
      </c>
      <c r="K51" s="26">
        <f t="shared" si="14"/>
        <v>11.422761831791124</v>
      </c>
      <c r="L51" s="26">
        <f t="shared" si="15"/>
        <v>88.57723816820886</v>
      </c>
      <c r="M51" s="11"/>
      <c r="N51" s="11"/>
      <c r="O51" s="11"/>
      <c r="P51" s="11"/>
      <c r="Q51" s="11"/>
      <c r="R51" s="11"/>
    </row>
    <row r="52" spans="1:18" ht="12" customHeight="1">
      <c r="A52" s="12" t="s">
        <v>62</v>
      </c>
      <c r="B52" s="21">
        <v>374274</v>
      </c>
      <c r="C52" s="21">
        <v>264535</v>
      </c>
      <c r="D52" s="21">
        <v>230071</v>
      </c>
      <c r="E52" s="21">
        <v>30384</v>
      </c>
      <c r="F52" s="24">
        <v>4080</v>
      </c>
      <c r="G52" s="24">
        <f t="shared" si="1"/>
        <v>225991</v>
      </c>
      <c r="H52" s="24">
        <v>17217</v>
      </c>
      <c r="I52" s="26">
        <f t="shared" si="2"/>
        <v>29.320497817107256</v>
      </c>
      <c r="J52" s="26">
        <f t="shared" si="13"/>
        <v>11.485814731510008</v>
      </c>
      <c r="K52" s="26">
        <f t="shared" si="14"/>
        <v>1.773365613223744</v>
      </c>
      <c r="L52" s="26">
        <f t="shared" si="15"/>
        <v>98.22663438677625</v>
      </c>
      <c r="M52" s="11"/>
      <c r="N52" s="11"/>
      <c r="O52" s="11"/>
      <c r="P52" s="11"/>
      <c r="Q52" s="11"/>
      <c r="R52" s="11"/>
    </row>
    <row r="53" spans="1:18" ht="12" customHeight="1">
      <c r="A53" s="12" t="s">
        <v>63</v>
      </c>
      <c r="B53" s="21">
        <v>189116</v>
      </c>
      <c r="C53" s="21">
        <v>146477</v>
      </c>
      <c r="D53" s="21">
        <v>126937</v>
      </c>
      <c r="E53" s="21">
        <v>12101</v>
      </c>
      <c r="F53" s="24">
        <v>7439</v>
      </c>
      <c r="G53" s="24">
        <f t="shared" si="1"/>
        <v>119498</v>
      </c>
      <c r="H53" s="24">
        <v>5312</v>
      </c>
      <c r="I53" s="26">
        <f t="shared" si="2"/>
        <v>22.546479409462975</v>
      </c>
      <c r="J53" s="26">
        <f t="shared" si="13"/>
        <v>8.261365265536568</v>
      </c>
      <c r="K53" s="26">
        <f t="shared" si="14"/>
        <v>5.860387436287292</v>
      </c>
      <c r="L53" s="26">
        <f t="shared" si="15"/>
        <v>94.1396125637127</v>
      </c>
      <c r="M53" s="11"/>
      <c r="N53" s="11"/>
      <c r="O53" s="11"/>
      <c r="P53" s="11"/>
      <c r="Q53" s="11"/>
      <c r="R53" s="11"/>
    </row>
    <row r="54" spans="1:18" ht="12" customHeight="1">
      <c r="A54" s="12" t="s">
        <v>64</v>
      </c>
      <c r="B54" s="21">
        <v>384698</v>
      </c>
      <c r="C54" s="21">
        <v>313568</v>
      </c>
      <c r="D54" s="21">
        <v>279540</v>
      </c>
      <c r="E54" s="21">
        <v>18980</v>
      </c>
      <c r="F54" s="21">
        <v>15048</v>
      </c>
      <c r="G54" s="24">
        <f t="shared" si="1"/>
        <v>264492</v>
      </c>
      <c r="H54" s="24">
        <v>11779</v>
      </c>
      <c r="I54" s="26">
        <f t="shared" si="2"/>
        <v>18.489828384862932</v>
      </c>
      <c r="J54" s="26">
        <f t="shared" si="13"/>
        <v>6.052913562608429</v>
      </c>
      <c r="K54" s="26">
        <f t="shared" si="14"/>
        <v>5.383129426915647</v>
      </c>
      <c r="L54" s="26">
        <f t="shared" si="15"/>
        <v>94.61687057308436</v>
      </c>
      <c r="M54" s="11"/>
      <c r="N54" s="11"/>
      <c r="O54" s="11"/>
      <c r="P54" s="11"/>
      <c r="Q54" s="11"/>
      <c r="R54" s="11"/>
    </row>
    <row r="55" spans="1:18" ht="12" customHeight="1">
      <c r="A55" s="12" t="s">
        <v>97</v>
      </c>
      <c r="B55" s="21">
        <v>128740</v>
      </c>
      <c r="C55" s="21">
        <v>106547</v>
      </c>
      <c r="D55" s="21">
        <v>92873</v>
      </c>
      <c r="E55" s="21">
        <v>5943</v>
      </c>
      <c r="F55" s="21">
        <v>7731</v>
      </c>
      <c r="G55" s="24">
        <f t="shared" si="1"/>
        <v>85142</v>
      </c>
      <c r="H55" s="24">
        <v>3537</v>
      </c>
      <c r="I55" s="26">
        <f t="shared" si="2"/>
        <v>17.238620475376727</v>
      </c>
      <c r="J55" s="26">
        <f t="shared" si="13"/>
        <v>5.5778201169436965</v>
      </c>
      <c r="K55" s="26">
        <f t="shared" si="14"/>
        <v>8.324270778374771</v>
      </c>
      <c r="L55" s="26">
        <f t="shared" si="15"/>
        <v>91.67572922162523</v>
      </c>
      <c r="M55" s="11"/>
      <c r="N55" s="11"/>
      <c r="O55" s="11"/>
      <c r="P55" s="11"/>
      <c r="Q55" s="11"/>
      <c r="R55" s="11"/>
    </row>
    <row r="56" spans="1:18" ht="12" customHeight="1">
      <c r="A56" s="12" t="s">
        <v>65</v>
      </c>
      <c r="B56" s="21">
        <v>238387</v>
      </c>
      <c r="C56" s="21">
        <v>183781</v>
      </c>
      <c r="D56" s="21">
        <v>160359</v>
      </c>
      <c r="E56" s="21">
        <v>12295</v>
      </c>
      <c r="F56" s="21">
        <v>11127</v>
      </c>
      <c r="G56" s="24">
        <f t="shared" si="1"/>
        <v>149232</v>
      </c>
      <c r="H56" s="24">
        <v>6413</v>
      </c>
      <c r="I56" s="26">
        <f t="shared" si="2"/>
        <v>22.906450435636174</v>
      </c>
      <c r="J56" s="26">
        <f t="shared" si="13"/>
        <v>6.690027804832926</v>
      </c>
      <c r="K56" s="26">
        <f t="shared" si="14"/>
        <v>6.938806053916524</v>
      </c>
      <c r="L56" s="26">
        <f t="shared" si="15"/>
        <v>93.06119394608348</v>
      </c>
      <c r="M56" s="11"/>
      <c r="N56" s="11"/>
      <c r="O56" s="11"/>
      <c r="P56" s="11"/>
      <c r="Q56" s="11"/>
      <c r="R56" s="11"/>
    </row>
    <row r="57" spans="1:18" ht="12" customHeight="1">
      <c r="A57" s="12" t="s">
        <v>66</v>
      </c>
      <c r="B57" s="21">
        <v>211556</v>
      </c>
      <c r="C57" s="21">
        <v>168662</v>
      </c>
      <c r="D57" s="21">
        <v>141647</v>
      </c>
      <c r="E57" s="21">
        <v>16650</v>
      </c>
      <c r="F57" s="21">
        <v>10365</v>
      </c>
      <c r="G57" s="24">
        <f t="shared" si="1"/>
        <v>131282</v>
      </c>
      <c r="H57" s="24">
        <v>10443</v>
      </c>
      <c r="I57" s="26">
        <f t="shared" si="2"/>
        <v>20.275482614532322</v>
      </c>
      <c r="J57" s="26">
        <f t="shared" si="13"/>
        <v>9.871814635187535</v>
      </c>
      <c r="K57" s="26">
        <f t="shared" si="14"/>
        <v>7.317486427527586</v>
      </c>
      <c r="L57" s="26">
        <f t="shared" si="15"/>
        <v>92.68251357247242</v>
      </c>
      <c r="M57" s="11"/>
      <c r="N57" s="11"/>
      <c r="O57" s="11"/>
      <c r="P57" s="11"/>
      <c r="Q57" s="11"/>
      <c r="R57" s="11"/>
    </row>
    <row r="58" spans="1:18" ht="12" customHeight="1">
      <c r="A58" s="12" t="s">
        <v>67</v>
      </c>
      <c r="B58" s="21">
        <v>941485</v>
      </c>
      <c r="C58" s="21">
        <v>698163</v>
      </c>
      <c r="D58" s="21">
        <v>616644</v>
      </c>
      <c r="E58" s="21">
        <v>64135</v>
      </c>
      <c r="F58" s="21">
        <v>17384</v>
      </c>
      <c r="G58" s="24">
        <f t="shared" si="1"/>
        <v>599260</v>
      </c>
      <c r="H58" s="24">
        <v>31296</v>
      </c>
      <c r="I58" s="26">
        <f t="shared" si="2"/>
        <v>25.844490353006154</v>
      </c>
      <c r="J58" s="26">
        <f t="shared" si="13"/>
        <v>9.186250202316652</v>
      </c>
      <c r="K58" s="26">
        <f t="shared" si="14"/>
        <v>2.8191306491265626</v>
      </c>
      <c r="L58" s="26">
        <f t="shared" si="15"/>
        <v>97.18086935087344</v>
      </c>
      <c r="M58" s="11"/>
      <c r="N58" s="11"/>
      <c r="O58" s="11"/>
      <c r="P58" s="11"/>
      <c r="Q58" s="11"/>
      <c r="R58" s="11"/>
    </row>
    <row r="59" spans="1:18" ht="12" customHeight="1">
      <c r="A59" s="12" t="s">
        <v>68</v>
      </c>
      <c r="B59" s="21">
        <v>247257</v>
      </c>
      <c r="C59" s="21">
        <v>196177</v>
      </c>
      <c r="D59" s="21">
        <v>164282</v>
      </c>
      <c r="E59" s="21">
        <v>23753</v>
      </c>
      <c r="F59" s="21">
        <v>8142</v>
      </c>
      <c r="G59" s="24">
        <f t="shared" si="1"/>
        <v>156140</v>
      </c>
      <c r="H59" s="24">
        <v>14343</v>
      </c>
      <c r="I59" s="26">
        <f t="shared" si="2"/>
        <v>20.658666893151658</v>
      </c>
      <c r="J59" s="26">
        <f t="shared" si="13"/>
        <v>12.107943336884547</v>
      </c>
      <c r="K59" s="26">
        <f t="shared" si="14"/>
        <v>4.956112051228985</v>
      </c>
      <c r="L59" s="26">
        <f t="shared" si="15"/>
        <v>95.04388794877102</v>
      </c>
      <c r="M59" s="11"/>
      <c r="N59" s="11"/>
      <c r="O59" s="11"/>
      <c r="P59" s="11"/>
      <c r="Q59" s="11"/>
      <c r="R59" s="11"/>
    </row>
    <row r="60" spans="1:18" ht="12" customHeight="1">
      <c r="A60" s="12" t="s">
        <v>69</v>
      </c>
      <c r="B60" s="21">
        <v>215599</v>
      </c>
      <c r="C60" s="21">
        <v>173285</v>
      </c>
      <c r="D60" s="21">
        <v>153778</v>
      </c>
      <c r="E60" s="21">
        <v>12231</v>
      </c>
      <c r="F60" s="21">
        <v>7276</v>
      </c>
      <c r="G60" s="24">
        <f t="shared" si="1"/>
        <v>146502</v>
      </c>
      <c r="H60" s="24">
        <v>7443</v>
      </c>
      <c r="I60" s="26">
        <f t="shared" si="2"/>
        <v>19.626250585577857</v>
      </c>
      <c r="J60" s="26">
        <f t="shared" si="13"/>
        <v>7.058314337651845</v>
      </c>
      <c r="K60" s="26">
        <f t="shared" si="14"/>
        <v>4.7314960527513685</v>
      </c>
      <c r="L60" s="26">
        <f t="shared" si="15"/>
        <v>95.26850394724863</v>
      </c>
      <c r="M60" s="11"/>
      <c r="N60" s="11"/>
      <c r="O60" s="11"/>
      <c r="P60" s="11"/>
      <c r="Q60" s="11"/>
      <c r="R60" s="11"/>
    </row>
    <row r="61" spans="1:18" ht="12" customHeight="1">
      <c r="A61" s="12" t="s">
        <v>98</v>
      </c>
      <c r="B61" s="21">
        <v>158327</v>
      </c>
      <c r="C61" s="21">
        <v>113927</v>
      </c>
      <c r="D61" s="21">
        <v>88082</v>
      </c>
      <c r="E61" s="21">
        <v>11302</v>
      </c>
      <c r="F61" s="21">
        <v>14543</v>
      </c>
      <c r="G61" s="24">
        <f t="shared" si="1"/>
        <v>73539</v>
      </c>
      <c r="H61" s="24">
        <v>6573</v>
      </c>
      <c r="I61" s="26">
        <f t="shared" si="2"/>
        <v>28.043226992237585</v>
      </c>
      <c r="J61" s="26">
        <f t="shared" si="13"/>
        <v>9.920387616631702</v>
      </c>
      <c r="K61" s="26">
        <f t="shared" si="14"/>
        <v>16.510751345337297</v>
      </c>
      <c r="L61" s="26">
        <f t="shared" si="15"/>
        <v>83.4892486546627</v>
      </c>
      <c r="M61" s="11"/>
      <c r="N61" s="11"/>
      <c r="O61" s="11"/>
      <c r="P61" s="11"/>
      <c r="Q61" s="11"/>
      <c r="R61" s="11"/>
    </row>
    <row r="62" spans="1:18" ht="12" customHeight="1">
      <c r="A62" s="12" t="s">
        <v>70</v>
      </c>
      <c r="B62" s="21">
        <v>497483</v>
      </c>
      <c r="C62" s="21">
        <v>348924</v>
      </c>
      <c r="D62" s="21">
        <v>303962</v>
      </c>
      <c r="E62" s="21">
        <v>30397</v>
      </c>
      <c r="F62" s="21">
        <v>14565</v>
      </c>
      <c r="G62" s="24">
        <f t="shared" si="1"/>
        <v>289397</v>
      </c>
      <c r="H62" s="24">
        <v>13990</v>
      </c>
      <c r="I62" s="26">
        <f t="shared" si="2"/>
        <v>29.86212594199199</v>
      </c>
      <c r="J62" s="26">
        <f t="shared" si="13"/>
        <v>8.711639210831013</v>
      </c>
      <c r="K62" s="26">
        <f t="shared" si="14"/>
        <v>4.791717385725847</v>
      </c>
      <c r="L62" s="26">
        <f t="shared" si="15"/>
        <v>95.20828261427415</v>
      </c>
      <c r="M62" s="11"/>
      <c r="N62" s="11"/>
      <c r="O62" s="11"/>
      <c r="P62" s="11"/>
      <c r="Q62" s="11"/>
      <c r="R62" s="11"/>
    </row>
    <row r="63" spans="1:18" ht="12" customHeight="1">
      <c r="A63" s="12" t="s">
        <v>71</v>
      </c>
      <c r="B63" s="21">
        <v>264458</v>
      </c>
      <c r="C63" s="21">
        <v>199657</v>
      </c>
      <c r="D63" s="21">
        <v>174274</v>
      </c>
      <c r="E63" s="21">
        <v>17902</v>
      </c>
      <c r="F63" s="21">
        <v>7481</v>
      </c>
      <c r="G63" s="24">
        <f t="shared" si="1"/>
        <v>166793</v>
      </c>
      <c r="H63" s="24">
        <v>11130</v>
      </c>
      <c r="I63" s="26">
        <f t="shared" si="2"/>
        <v>24.50332377920123</v>
      </c>
      <c r="J63" s="26">
        <f t="shared" si="13"/>
        <v>8.966377337133183</v>
      </c>
      <c r="K63" s="26">
        <f t="shared" si="14"/>
        <v>4.292665572604061</v>
      </c>
      <c r="L63" s="26">
        <f t="shared" si="15"/>
        <v>95.70733442739593</v>
      </c>
      <c r="M63" s="11"/>
      <c r="N63" s="11"/>
      <c r="O63" s="11"/>
      <c r="P63" s="11"/>
      <c r="Q63" s="11"/>
      <c r="R63" s="11"/>
    </row>
    <row r="64" spans="1:18" ht="12" customHeight="1">
      <c r="A64" s="12" t="s">
        <v>72</v>
      </c>
      <c r="B64" s="21">
        <v>190904</v>
      </c>
      <c r="C64" s="21">
        <v>152154</v>
      </c>
      <c r="D64" s="21">
        <v>132326</v>
      </c>
      <c r="E64" s="21">
        <v>12991</v>
      </c>
      <c r="F64" s="21">
        <v>6837</v>
      </c>
      <c r="G64" s="24">
        <f t="shared" si="1"/>
        <v>125489</v>
      </c>
      <c r="H64" s="24">
        <v>7435</v>
      </c>
      <c r="I64" s="26">
        <f t="shared" si="2"/>
        <v>20.298160331894564</v>
      </c>
      <c r="J64" s="26">
        <f t="shared" si="13"/>
        <v>8.538060123296134</v>
      </c>
      <c r="K64" s="26">
        <f t="shared" si="14"/>
        <v>5.166785061136889</v>
      </c>
      <c r="L64" s="26">
        <f t="shared" si="15"/>
        <v>94.83321493886311</v>
      </c>
      <c r="M64" s="11"/>
      <c r="N64" s="11"/>
      <c r="O64" s="11"/>
      <c r="P64" s="11"/>
      <c r="Q64" s="11"/>
      <c r="R64" s="11"/>
    </row>
    <row r="65" spans="1:18" ht="12" customHeight="1">
      <c r="A65" s="12" t="s">
        <v>73</v>
      </c>
      <c r="B65" s="21">
        <v>1875998</v>
      </c>
      <c r="C65" s="21">
        <v>1365456</v>
      </c>
      <c r="D65" s="21">
        <v>1105324</v>
      </c>
      <c r="E65" s="21">
        <v>131994</v>
      </c>
      <c r="F65" s="21">
        <v>128138</v>
      </c>
      <c r="G65" s="24">
        <f t="shared" si="1"/>
        <v>977186</v>
      </c>
      <c r="H65" s="24">
        <v>64006</v>
      </c>
      <c r="I65" s="26">
        <f t="shared" si="2"/>
        <v>27.21442133733618</v>
      </c>
      <c r="J65" s="26">
        <f t="shared" si="13"/>
        <v>9.666660807818047</v>
      </c>
      <c r="K65" s="26">
        <f t="shared" si="14"/>
        <v>11.592799939203346</v>
      </c>
      <c r="L65" s="26">
        <f t="shared" si="15"/>
        <v>88.40720006079665</v>
      </c>
      <c r="M65" s="11"/>
      <c r="N65" s="11"/>
      <c r="O65" s="11"/>
      <c r="P65" s="11"/>
      <c r="Q65" s="11"/>
      <c r="R65" s="11"/>
    </row>
    <row r="66" spans="1:18" ht="12" customHeight="1">
      <c r="A66" s="12" t="s">
        <v>74</v>
      </c>
      <c r="B66" s="21">
        <v>706270</v>
      </c>
      <c r="C66" s="21">
        <v>515331</v>
      </c>
      <c r="D66" s="21">
        <v>440330</v>
      </c>
      <c r="E66" s="21">
        <v>52683</v>
      </c>
      <c r="F66" s="21">
        <v>22318</v>
      </c>
      <c r="G66" s="24">
        <f t="shared" si="1"/>
        <v>418012</v>
      </c>
      <c r="H66" s="24">
        <v>4589</v>
      </c>
      <c r="I66" s="26">
        <f t="shared" si="2"/>
        <v>27.034845030937177</v>
      </c>
      <c r="J66" s="26">
        <f t="shared" si="13"/>
        <v>10.223138138400367</v>
      </c>
      <c r="K66" s="26">
        <f t="shared" si="14"/>
        <v>5.068471373742421</v>
      </c>
      <c r="L66" s="26">
        <f t="shared" si="15"/>
        <v>94.93152862625757</v>
      </c>
      <c r="M66" s="11"/>
      <c r="N66" s="11"/>
      <c r="O66" s="11"/>
      <c r="P66" s="11"/>
      <c r="Q66" s="11"/>
      <c r="R66" s="11"/>
    </row>
    <row r="67" spans="1:18" ht="12" customHeight="1">
      <c r="A67" s="12" t="s">
        <v>99</v>
      </c>
      <c r="B67" s="21">
        <v>144742</v>
      </c>
      <c r="C67" s="21">
        <v>105820</v>
      </c>
      <c r="D67" s="21">
        <v>86247</v>
      </c>
      <c r="E67" s="21">
        <v>9079</v>
      </c>
      <c r="F67" s="21">
        <v>10494</v>
      </c>
      <c r="G67" s="24">
        <f t="shared" si="1"/>
        <v>75753</v>
      </c>
      <c r="H67" s="24">
        <v>4893</v>
      </c>
      <c r="I67" s="26">
        <f t="shared" si="2"/>
        <v>26.890605352972873</v>
      </c>
      <c r="J67" s="26">
        <f t="shared" si="13"/>
        <v>8.57966357966358</v>
      </c>
      <c r="K67" s="26">
        <f t="shared" si="14"/>
        <v>12.167379734947302</v>
      </c>
      <c r="L67" s="26">
        <f t="shared" si="15"/>
        <v>87.8326202650527</v>
      </c>
      <c r="M67" s="11"/>
      <c r="N67" s="11"/>
      <c r="O67" s="11"/>
      <c r="P67" s="11"/>
      <c r="Q67" s="11"/>
      <c r="R67" s="11"/>
    </row>
    <row r="68" spans="1:18" ht="12" customHeight="1">
      <c r="A68" s="12" t="s">
        <v>100</v>
      </c>
      <c r="B68" s="21">
        <v>688384</v>
      </c>
      <c r="C68" s="21">
        <v>530171</v>
      </c>
      <c r="D68" s="21">
        <v>441098</v>
      </c>
      <c r="E68" s="21">
        <v>41646</v>
      </c>
      <c r="F68" s="21">
        <v>47427</v>
      </c>
      <c r="G68" s="24">
        <f t="shared" si="1"/>
        <v>393671</v>
      </c>
      <c r="H68" s="24">
        <v>21496</v>
      </c>
      <c r="I68" s="26">
        <f t="shared" si="2"/>
        <v>22.98324772220156</v>
      </c>
      <c r="J68" s="26">
        <f t="shared" si="13"/>
        <v>7.855201435008705</v>
      </c>
      <c r="K68" s="26">
        <f t="shared" si="14"/>
        <v>10.75203242816789</v>
      </c>
      <c r="L68" s="26">
        <f t="shared" si="15"/>
        <v>89.2479675718321</v>
      </c>
      <c r="M68" s="11"/>
      <c r="N68" s="11"/>
      <c r="O68" s="11"/>
      <c r="P68" s="11"/>
      <c r="Q68" s="11"/>
      <c r="R68" s="11"/>
    </row>
    <row r="69" spans="1:18" ht="12" customHeight="1">
      <c r="A69" s="4" t="s">
        <v>75</v>
      </c>
      <c r="B69" s="27">
        <v>165409</v>
      </c>
      <c r="C69" s="27">
        <v>108291</v>
      </c>
      <c r="D69" s="27">
        <v>98057</v>
      </c>
      <c r="E69" s="27">
        <v>8960</v>
      </c>
      <c r="F69" s="25">
        <v>1274</v>
      </c>
      <c r="G69" s="25">
        <f t="shared" si="1"/>
        <v>96783</v>
      </c>
      <c r="H69" s="25">
        <v>5132</v>
      </c>
      <c r="I69" s="28">
        <f t="shared" si="2"/>
        <v>34.5313737462895</v>
      </c>
      <c r="J69" s="28">
        <f t="shared" si="13"/>
        <v>8.274002456344478</v>
      </c>
      <c r="K69" s="28">
        <f t="shared" si="14"/>
        <v>1.2992443170808816</v>
      </c>
      <c r="L69" s="28">
        <f t="shared" si="15"/>
        <v>98.70075568291912</v>
      </c>
      <c r="M69" s="11"/>
      <c r="N69" s="11"/>
      <c r="O69" s="11"/>
      <c r="P69" s="11"/>
      <c r="Q69" s="11"/>
      <c r="R69" s="11"/>
    </row>
    <row r="70" spans="1:11" ht="12">
      <c r="A70" s="1" t="s">
        <v>30</v>
      </c>
      <c r="K70" s="2"/>
    </row>
    <row r="71" spans="1:11" ht="12">
      <c r="A71" s="1" t="s">
        <v>0</v>
      </c>
      <c r="K71" s="2"/>
    </row>
    <row r="72" ht="12">
      <c r="K72" s="2"/>
    </row>
    <row r="73" ht="12">
      <c r="K73" s="2"/>
    </row>
    <row r="74" ht="12">
      <c r="K7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J13" sqref="J13"/>
    </sheetView>
  </sheetViews>
  <sheetFormatPr defaultColWidth="9.140625" defaultRowHeight="12.75"/>
  <cols>
    <col min="1" max="1" width="19.7109375" style="1" customWidth="1"/>
    <col min="2" max="8" width="9.421875" style="1" customWidth="1"/>
    <col min="9" max="15" width="8.57421875" style="1" customWidth="1"/>
    <col min="16" max="16384" width="9.140625" style="1" customWidth="1"/>
  </cols>
  <sheetData>
    <row r="1" ht="18.75">
      <c r="A1" s="15" t="s">
        <v>76</v>
      </c>
    </row>
    <row r="2" ht="12.75" customHeight="1">
      <c r="A2" s="15"/>
    </row>
    <row r="3" ht="12">
      <c r="E3" s="5"/>
    </row>
    <row r="4" spans="1:5" ht="12">
      <c r="A4" s="3" t="s">
        <v>77</v>
      </c>
      <c r="E4" s="5"/>
    </row>
    <row r="5" spans="1:10" ht="48">
      <c r="A5" s="9"/>
      <c r="B5" s="9" t="s">
        <v>21</v>
      </c>
      <c r="C5" s="9" t="s">
        <v>79</v>
      </c>
      <c r="D5" s="9" t="s">
        <v>19</v>
      </c>
      <c r="E5" s="9" t="s">
        <v>18</v>
      </c>
      <c r="F5" s="9" t="s">
        <v>17</v>
      </c>
      <c r="G5" s="9" t="s">
        <v>16</v>
      </c>
      <c r="H5" s="9" t="s">
        <v>15</v>
      </c>
      <c r="J5" s="2"/>
    </row>
    <row r="6" spans="1:10" ht="15" customHeight="1">
      <c r="A6" s="16" t="s">
        <v>33</v>
      </c>
      <c r="B6" s="8"/>
      <c r="C6" s="7"/>
      <c r="D6" s="7"/>
      <c r="E6" s="7"/>
      <c r="F6" s="7"/>
      <c r="G6" s="7"/>
      <c r="H6" s="7"/>
      <c r="J6" s="2"/>
    </row>
    <row r="7" spans="1:10" ht="14.25" customHeight="1">
      <c r="A7" s="58" t="s">
        <v>78</v>
      </c>
      <c r="B7" s="21">
        <v>119765</v>
      </c>
      <c r="C7" s="21">
        <v>116538</v>
      </c>
      <c r="D7" s="21">
        <v>3227</v>
      </c>
      <c r="E7" s="21">
        <v>991</v>
      </c>
      <c r="F7" s="17">
        <f>('partecipaz. elettorale I turno'!B51-B7)*100/'partecipaz. elettorale I turno'!B51</f>
        <v>55.36403108286902</v>
      </c>
      <c r="G7" s="17">
        <f>F7-'partecipaz. elettorale I turno'!I51</f>
        <v>22.946164023628945</v>
      </c>
      <c r="H7" s="19">
        <f>D7/B7%</f>
        <v>2.694443284766</v>
      </c>
      <c r="J7" s="2"/>
    </row>
    <row r="8" spans="1:10" ht="12">
      <c r="A8" s="6" t="s">
        <v>80</v>
      </c>
      <c r="B8" s="21">
        <v>95607</v>
      </c>
      <c r="C8" s="21">
        <v>93784</v>
      </c>
      <c r="D8" s="21">
        <v>1823</v>
      </c>
      <c r="E8" s="21">
        <v>630</v>
      </c>
      <c r="F8" s="17">
        <f>('partecipaz. elettorale I turno'!B13-B8)*100/'partecipaz. elettorale I turno'!B13</f>
        <v>52.72994259778401</v>
      </c>
      <c r="G8" s="17">
        <f>(F8-'partecipaz. elettorale I turno'!I13)</f>
        <v>16.903246859194</v>
      </c>
      <c r="H8" s="19">
        <f>D8*100/B8</f>
        <v>1.906764149068583</v>
      </c>
      <c r="I8" s="2"/>
      <c r="J8" s="2"/>
    </row>
    <row r="9" spans="1:10" ht="12">
      <c r="A9" s="6" t="s">
        <v>81</v>
      </c>
      <c r="B9" s="21">
        <v>389882</v>
      </c>
      <c r="C9" s="21">
        <v>373578</v>
      </c>
      <c r="D9" s="21">
        <v>16304</v>
      </c>
      <c r="E9" s="21">
        <v>7045</v>
      </c>
      <c r="F9" s="17">
        <f>('partecipaz. elettorale I turno'!B14-B9)*100/'partecipaz. elettorale I turno'!B14</f>
        <v>52.35894590981629</v>
      </c>
      <c r="G9" s="17">
        <f>(F9-'partecipaz. elettorale I turno'!I14)</f>
        <v>30.734236424910858</v>
      </c>
      <c r="H9" s="19">
        <f aca="true" t="shared" si="0" ref="H9:H28">D9*100/B9</f>
        <v>4.181778076443642</v>
      </c>
      <c r="J9" s="2"/>
    </row>
    <row r="10" spans="1:10" ht="12">
      <c r="A10" s="6" t="s">
        <v>82</v>
      </c>
      <c r="B10" s="21">
        <v>95237</v>
      </c>
      <c r="C10" s="21">
        <v>91927</v>
      </c>
      <c r="D10" s="21">
        <v>3310</v>
      </c>
      <c r="E10" s="21">
        <v>1222</v>
      </c>
      <c r="F10" s="17">
        <f>('partecipaz. elettorale I turno'!B15-B10)*100/'partecipaz. elettorale I turno'!B15</f>
        <v>41.705076176310364</v>
      </c>
      <c r="G10" s="17">
        <f>(F10-'partecipaz. elettorale I turno'!I15)</f>
        <v>19.792374411615285</v>
      </c>
      <c r="H10" s="19">
        <f t="shared" si="0"/>
        <v>3.47553996870964</v>
      </c>
      <c r="J10" s="2"/>
    </row>
    <row r="11" spans="1:10" ht="12">
      <c r="A11" s="6" t="s">
        <v>83</v>
      </c>
      <c r="B11" s="21">
        <v>491526</v>
      </c>
      <c r="C11" s="21">
        <v>477493</v>
      </c>
      <c r="D11" s="21">
        <v>14033</v>
      </c>
      <c r="E11" s="21">
        <v>4710</v>
      </c>
      <c r="F11" s="17">
        <f>('partecipaz. elettorale I turno'!B17-B11)*100/'partecipaz. elettorale I turno'!B17</f>
        <v>46.344056676891505</v>
      </c>
      <c r="G11" s="17">
        <f>(F11-'partecipaz. elettorale I turno'!I17)</f>
        <v>46.344056676891505</v>
      </c>
      <c r="H11" s="19">
        <f t="shared" si="0"/>
        <v>2.854986307947087</v>
      </c>
      <c r="J11" s="2"/>
    </row>
    <row r="12" spans="1:10" ht="12">
      <c r="A12" s="6" t="s">
        <v>84</v>
      </c>
      <c r="B12" s="21">
        <v>180980</v>
      </c>
      <c r="C12" s="21">
        <v>174578</v>
      </c>
      <c r="D12" s="21">
        <v>6402</v>
      </c>
      <c r="E12" s="21">
        <v>2240</v>
      </c>
      <c r="F12" s="17">
        <f>('partecipaz. elettorale I turno'!B18-B12)*100/'partecipaz. elettorale I turno'!B18</f>
        <v>47.958362088796875</v>
      </c>
      <c r="G12" s="17">
        <f>(F12-'partecipaz. elettorale I turno'!I18)</f>
        <v>20.704221302047394</v>
      </c>
      <c r="H12" s="19">
        <f t="shared" si="0"/>
        <v>3.537407448336833</v>
      </c>
      <c r="J12" s="2"/>
    </row>
    <row r="13" spans="1:10" ht="12">
      <c r="A13" s="6" t="s">
        <v>85</v>
      </c>
      <c r="B13" s="21">
        <v>161801</v>
      </c>
      <c r="C13" s="21">
        <v>156242</v>
      </c>
      <c r="D13" s="21">
        <v>5559</v>
      </c>
      <c r="E13" s="21">
        <v>1929</v>
      </c>
      <c r="F13" s="17">
        <f>('partecipaz. elettorale I turno'!B19-B13)*100/'partecipaz. elettorale I turno'!B19</f>
        <v>52.39831012103346</v>
      </c>
      <c r="G13" s="17">
        <f>(F13-'partecipaz. elettorale I turno'!I19)</f>
        <v>18.207386748100944</v>
      </c>
      <c r="H13" s="19">
        <f t="shared" si="0"/>
        <v>3.435701880705311</v>
      </c>
      <c r="J13" s="2"/>
    </row>
    <row r="14" spans="1:10" ht="12">
      <c r="A14" s="6" t="s">
        <v>86</v>
      </c>
      <c r="B14" s="21">
        <v>211628</v>
      </c>
      <c r="C14" s="21">
        <v>205493</v>
      </c>
      <c r="D14" s="21">
        <v>6135</v>
      </c>
      <c r="E14" s="21">
        <v>2529</v>
      </c>
      <c r="F14" s="17">
        <f>('partecipaz. elettorale I turno'!B20-B14)*100/'partecipaz. elettorale I turno'!B20</f>
        <v>43.74378631847012</v>
      </c>
      <c r="G14" s="17">
        <f>(F14-'partecipaz. elettorale I turno'!I20)</f>
        <v>12.82663363336222</v>
      </c>
      <c r="H14" s="19">
        <f t="shared" si="0"/>
        <v>2.898954769690211</v>
      </c>
      <c r="J14" s="2"/>
    </row>
    <row r="15" spans="1:10" ht="12">
      <c r="A15" s="6" t="s">
        <v>87</v>
      </c>
      <c r="B15" s="21">
        <v>154875</v>
      </c>
      <c r="C15" s="21">
        <v>150391</v>
      </c>
      <c r="D15" s="21">
        <v>4484</v>
      </c>
      <c r="E15" s="21">
        <v>1758</v>
      </c>
      <c r="F15" s="17">
        <f>('partecipaz. elettorale I turno'!B22-B15)*100/'partecipaz. elettorale I turno'!B22</f>
        <v>45.52984208490135</v>
      </c>
      <c r="G15" s="17">
        <f>(F15-'partecipaz. elettorale I turno'!I22)</f>
        <v>26.00042204480709</v>
      </c>
      <c r="H15" s="19">
        <f t="shared" si="0"/>
        <v>2.895238095238095</v>
      </c>
      <c r="J15" s="2"/>
    </row>
    <row r="16" spans="1:10" ht="12">
      <c r="A16" s="6" t="s">
        <v>88</v>
      </c>
      <c r="B16" s="21">
        <v>46928</v>
      </c>
      <c r="C16" s="21">
        <v>45136</v>
      </c>
      <c r="D16" s="21">
        <v>1792</v>
      </c>
      <c r="E16" s="21">
        <v>833</v>
      </c>
      <c r="F16" s="17">
        <f>('partecipaz. elettorale I turno'!B30-B16)*100/'partecipaz. elettorale I turno'!B30</f>
        <v>49.621041331186255</v>
      </c>
      <c r="G16" s="17">
        <f>(F16-'partecipaz. elettorale I turno'!I30)</f>
        <v>16.50670960815888</v>
      </c>
      <c r="H16" s="19">
        <f t="shared" si="0"/>
        <v>3.818615751789976</v>
      </c>
      <c r="J16" s="2"/>
    </row>
    <row r="17" spans="1:10" ht="12">
      <c r="A17" s="6" t="s">
        <v>89</v>
      </c>
      <c r="B17" s="21">
        <v>146075</v>
      </c>
      <c r="C17" s="21">
        <v>141795</v>
      </c>
      <c r="D17" s="21">
        <v>4280</v>
      </c>
      <c r="E17" s="21">
        <v>1738</v>
      </c>
      <c r="F17" s="17">
        <f>('partecipaz. elettorale I turno'!B31-B17)*100/'partecipaz. elettorale I turno'!B31</f>
        <v>47.39467230383065</v>
      </c>
      <c r="G17" s="17">
        <f>(F17-'partecipaz. elettorale I turno'!I31)</f>
        <v>20.112647246300607</v>
      </c>
      <c r="H17" s="19">
        <f t="shared" si="0"/>
        <v>2.9300017114495978</v>
      </c>
      <c r="J17" s="2"/>
    </row>
    <row r="18" spans="1:10" ht="12">
      <c r="A18" s="6" t="s">
        <v>90</v>
      </c>
      <c r="B18" s="21">
        <v>134380</v>
      </c>
      <c r="C18" s="21">
        <v>130821</v>
      </c>
      <c r="D18" s="21">
        <v>3559</v>
      </c>
      <c r="E18" s="21">
        <v>1157</v>
      </c>
      <c r="F18" s="17">
        <f>('partecipaz. elettorale I turno'!B34-B18)*100/'partecipaz. elettorale I turno'!B34</f>
        <v>48.50946432676834</v>
      </c>
      <c r="G18" s="17">
        <f>(F18-'partecipaz. elettorale I turno'!I34)</f>
        <v>27.035788183002534</v>
      </c>
      <c r="H18" s="19">
        <f t="shared" si="0"/>
        <v>2.6484595922012204</v>
      </c>
      <c r="J18" s="2"/>
    </row>
    <row r="19" spans="1:10" ht="12">
      <c r="A19" s="6" t="s">
        <v>91</v>
      </c>
      <c r="B19" s="21">
        <v>90936</v>
      </c>
      <c r="C19" s="21">
        <v>88095</v>
      </c>
      <c r="D19" s="21">
        <v>2841</v>
      </c>
      <c r="E19" s="21">
        <v>917</v>
      </c>
      <c r="F19" s="17">
        <f>('partecipaz. elettorale I turno'!B36-B19)*100/'partecipaz. elettorale I turno'!B36</f>
        <v>45.553825889115075</v>
      </c>
      <c r="G19" s="17">
        <f>(F19-'partecipaz. elettorale I turno'!I36)</f>
        <v>26.233385223326543</v>
      </c>
      <c r="H19" s="19">
        <f t="shared" si="0"/>
        <v>3.124175244127738</v>
      </c>
      <c r="J19" s="2"/>
    </row>
    <row r="20" spans="1:10" ht="12">
      <c r="A20" s="6" t="s">
        <v>92</v>
      </c>
      <c r="B20" s="21">
        <v>150067</v>
      </c>
      <c r="C20" s="21">
        <v>146102</v>
      </c>
      <c r="D20" s="21">
        <v>3965</v>
      </c>
      <c r="E20" s="21">
        <v>1691</v>
      </c>
      <c r="F20" s="17">
        <f>('partecipaz. elettorale I turno'!B37-B20)*100/'partecipaz. elettorale I turno'!B37</f>
        <v>43.17538093362818</v>
      </c>
      <c r="G20" s="17">
        <f>(F20-'partecipaz. elettorale I turno'!I37)</f>
        <v>19.059177243948987</v>
      </c>
      <c r="H20" s="19">
        <f t="shared" si="0"/>
        <v>2.6421531715833595</v>
      </c>
      <c r="J20" s="2"/>
    </row>
    <row r="21" spans="1:10" ht="12">
      <c r="A21" s="6" t="s">
        <v>93</v>
      </c>
      <c r="B21" s="21">
        <v>1646438</v>
      </c>
      <c r="C21" s="21">
        <v>1613173</v>
      </c>
      <c r="D21" s="21">
        <v>33265</v>
      </c>
      <c r="E21" s="21">
        <v>9944</v>
      </c>
      <c r="F21" s="17">
        <f>('partecipaz. elettorale I turno'!B39-B21)*100/'partecipaz. elettorale I turno'!B39</f>
        <v>47.03343919537981</v>
      </c>
      <c r="G21" s="17">
        <f>(F21-'partecipaz. elettorale I turno'!I39)</f>
        <v>20.308140911477363</v>
      </c>
      <c r="H21" s="19">
        <f t="shared" si="0"/>
        <v>2.020422269165313</v>
      </c>
      <c r="J21" s="2"/>
    </row>
    <row r="22" spans="1:10" ht="12">
      <c r="A22" s="6" t="s">
        <v>94</v>
      </c>
      <c r="B22" s="21">
        <v>142591</v>
      </c>
      <c r="C22" s="21">
        <v>137989</v>
      </c>
      <c r="D22" s="21">
        <v>4602</v>
      </c>
      <c r="E22" s="21">
        <v>1498</v>
      </c>
      <c r="F22" s="17">
        <f>('partecipaz. elettorale I turno'!B42-B22)*100/'partecipaz. elettorale I turno'!B42</f>
        <v>51.51219412668834</v>
      </c>
      <c r="G22" s="17">
        <f>(F22-'partecipaz. elettorale I turno'!I42)</f>
        <v>27.507515064133084</v>
      </c>
      <c r="H22" s="19">
        <f t="shared" si="0"/>
        <v>3.2274126698038446</v>
      </c>
      <c r="J22" s="2"/>
    </row>
    <row r="23" spans="1:10" ht="12">
      <c r="A23" s="6" t="s">
        <v>95</v>
      </c>
      <c r="B23" s="21">
        <v>400009</v>
      </c>
      <c r="C23" s="21">
        <v>388931</v>
      </c>
      <c r="D23" s="21">
        <v>11078</v>
      </c>
      <c r="E23" s="21">
        <v>3960</v>
      </c>
      <c r="F23" s="17">
        <f>('partecipaz. elettorale I turno'!B43-B23)*100/'partecipaz. elettorale I turno'!B43</f>
        <v>45.058161495153556</v>
      </c>
      <c r="G23" s="17">
        <f>(F23-'partecipaz. elettorale I turno'!I43)</f>
        <v>25.043849468243646</v>
      </c>
      <c r="H23" s="19">
        <f t="shared" si="0"/>
        <v>2.7694376876520277</v>
      </c>
      <c r="J23" s="2"/>
    </row>
    <row r="24" spans="1:10" ht="12">
      <c r="A24" s="6" t="s">
        <v>96</v>
      </c>
      <c r="B24" s="21">
        <v>141738</v>
      </c>
      <c r="C24" s="21">
        <v>137884</v>
      </c>
      <c r="D24" s="21">
        <v>3854</v>
      </c>
      <c r="E24" s="21">
        <v>1439</v>
      </c>
      <c r="F24" s="17">
        <f>('partecipaz. elettorale I turno'!B48-B24)*100/'partecipaz. elettorale I turno'!B48</f>
        <v>39.06231862249833</v>
      </c>
      <c r="G24" s="17">
        <f>(F24-'partecipaz. elettorale I turno'!I48)</f>
        <v>15.747973946129537</v>
      </c>
      <c r="H24" s="19">
        <f t="shared" si="0"/>
        <v>2.719101440686337</v>
      </c>
      <c r="J24" s="2"/>
    </row>
    <row r="25" spans="1:10" ht="12">
      <c r="A25" s="6" t="s">
        <v>97</v>
      </c>
      <c r="B25" s="21">
        <v>87164</v>
      </c>
      <c r="C25" s="21">
        <v>85235</v>
      </c>
      <c r="D25" s="21">
        <v>1929</v>
      </c>
      <c r="E25" s="21">
        <v>610</v>
      </c>
      <c r="F25" s="17">
        <f>('partecipaz. elettorale I turno'!B55-B25)*100/'partecipaz. elettorale I turno'!B55</f>
        <v>32.29454714929315</v>
      </c>
      <c r="G25" s="17">
        <f>(F25-'partecipaz. elettorale I turno'!I55)</f>
        <v>15.055926673916424</v>
      </c>
      <c r="H25" s="19">
        <f t="shared" si="0"/>
        <v>2.213069615896471</v>
      </c>
      <c r="J25" s="2"/>
    </row>
    <row r="26" spans="1:10" ht="12">
      <c r="A26" s="6" t="s">
        <v>98</v>
      </c>
      <c r="B26" s="21">
        <v>57938</v>
      </c>
      <c r="C26" s="21">
        <v>54995</v>
      </c>
      <c r="D26" s="21">
        <v>2943</v>
      </c>
      <c r="E26" s="21">
        <v>1283</v>
      </c>
      <c r="F26" s="17">
        <f>('partecipaz. elettorale I turno'!B61-B26)*100/'partecipaz. elettorale I turno'!B61</f>
        <v>63.4061151919761</v>
      </c>
      <c r="G26" s="17">
        <f>(F26-'partecipaz. elettorale I turno'!I61)</f>
        <v>35.362888199738514</v>
      </c>
      <c r="H26" s="19">
        <f t="shared" si="0"/>
        <v>5.079567813869999</v>
      </c>
      <c r="J26" s="2"/>
    </row>
    <row r="27" spans="1:10" ht="12">
      <c r="A27" s="6" t="s">
        <v>99</v>
      </c>
      <c r="B27" s="21">
        <v>73032</v>
      </c>
      <c r="C27" s="21">
        <v>71189</v>
      </c>
      <c r="D27" s="21">
        <v>1843</v>
      </c>
      <c r="E27" s="21">
        <v>581</v>
      </c>
      <c r="F27" s="17">
        <f>('partecipaz. elettorale I turno'!B67-B27)*100/'partecipaz. elettorale I turno'!B67</f>
        <v>49.54332536513244</v>
      </c>
      <c r="G27" s="17">
        <f>(F27-'partecipaz. elettorale I turno'!I67)</f>
        <v>22.652720012159566</v>
      </c>
      <c r="H27" s="19">
        <f t="shared" si="0"/>
        <v>2.5235513199693287</v>
      </c>
      <c r="J27" s="2"/>
    </row>
    <row r="28" spans="1:10" ht="12">
      <c r="A28" s="4" t="s">
        <v>100</v>
      </c>
      <c r="B28" s="29">
        <v>356129</v>
      </c>
      <c r="C28" s="29">
        <v>347583</v>
      </c>
      <c r="D28" s="29">
        <v>8546</v>
      </c>
      <c r="E28" s="29">
        <v>3198</v>
      </c>
      <c r="F28" s="18">
        <f>('partecipaz. elettorale I turno'!B68-B28)*100/'partecipaz. elettorale I turno'!B68</f>
        <v>48.265938778356265</v>
      </c>
      <c r="G28" s="18">
        <f>(F28-'partecipaz. elettorale I turno'!I68)</f>
        <v>25.282691056154704</v>
      </c>
      <c r="H28" s="20">
        <f t="shared" si="0"/>
        <v>2.3996922463489354</v>
      </c>
      <c r="J28" s="2"/>
    </row>
    <row r="29" spans="1:10" ht="12">
      <c r="A29" s="1" t="s">
        <v>0</v>
      </c>
      <c r="F29" s="5"/>
      <c r="G29" s="5"/>
      <c r="H29" s="5"/>
      <c r="I29" s="5"/>
      <c r="J29" s="2"/>
    </row>
    <row r="30" spans="6:10" ht="12">
      <c r="F30" s="5"/>
      <c r="G30" s="5"/>
      <c r="H30" s="5"/>
      <c r="I30" s="5"/>
      <c r="J30" s="2"/>
    </row>
  </sheetData>
  <printOptions/>
  <pageMargins left="0.75" right="0.75" top="1" bottom="1" header="0.5" footer="0.5"/>
  <pageSetup orientation="portrait" paperSize="9"/>
  <ignoredErrors>
    <ignoredError sqref="F16:G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3245"/>
  <sheetViews>
    <sheetView zoomScale="85" zoomScaleNormal="85" workbookViewId="0" topLeftCell="A1">
      <selection activeCell="B7" sqref="B7"/>
    </sheetView>
  </sheetViews>
  <sheetFormatPr defaultColWidth="9.140625" defaultRowHeight="12.75"/>
  <cols>
    <col min="1" max="1" width="14.28125" style="1" customWidth="1"/>
    <col min="2" max="2" width="25.421875" style="1" customWidth="1"/>
    <col min="3" max="4" width="8.57421875" style="1" customWidth="1"/>
    <col min="5" max="5" width="10.00390625" style="1" customWidth="1"/>
    <col min="6" max="6" width="8.57421875" style="1" customWidth="1"/>
    <col min="7" max="7" width="37.00390625" style="44" customWidth="1"/>
    <col min="8" max="8" width="10.421875" style="1" customWidth="1"/>
    <col min="9" max="9" width="9.8515625" style="1" customWidth="1"/>
    <col min="10" max="10" width="10.140625" style="1" customWidth="1"/>
    <col min="11" max="13" width="8.57421875" style="1" customWidth="1"/>
    <col min="14" max="16384" width="9.140625" style="1" customWidth="1"/>
  </cols>
  <sheetData>
    <row r="1" ht="18.75">
      <c r="A1" s="15" t="s">
        <v>102</v>
      </c>
    </row>
    <row r="2" ht="12.75" customHeight="1">
      <c r="A2" s="15"/>
    </row>
    <row r="4" spans="1:8" ht="12">
      <c r="A4" s="3" t="s">
        <v>101</v>
      </c>
      <c r="B4" s="2"/>
      <c r="C4" s="2"/>
      <c r="D4" s="2"/>
      <c r="E4" s="2"/>
      <c r="F4" s="2"/>
      <c r="G4" s="45"/>
      <c r="H4" s="2"/>
    </row>
    <row r="5" spans="1:11" ht="34.5" customHeight="1">
      <c r="A5" s="30" t="s">
        <v>14</v>
      </c>
      <c r="B5" s="30" t="s">
        <v>13</v>
      </c>
      <c r="C5" s="31" t="s">
        <v>12</v>
      </c>
      <c r="D5" s="31" t="s">
        <v>11</v>
      </c>
      <c r="E5" s="31" t="s">
        <v>10</v>
      </c>
      <c r="F5" s="31" t="s">
        <v>9</v>
      </c>
      <c r="G5" s="30" t="s">
        <v>8</v>
      </c>
      <c r="H5" s="31" t="s">
        <v>7</v>
      </c>
      <c r="I5" s="31" t="s">
        <v>6</v>
      </c>
      <c r="J5" s="31" t="s">
        <v>5</v>
      </c>
      <c r="K5" s="2"/>
    </row>
    <row r="6" spans="1:10" ht="15" customHeight="1">
      <c r="A6" s="16" t="s">
        <v>32</v>
      </c>
      <c r="B6" s="7"/>
      <c r="C6" s="7"/>
      <c r="D6" s="7"/>
      <c r="E6" s="7"/>
      <c r="F6" s="7"/>
      <c r="G6" s="8"/>
      <c r="H6" s="7"/>
      <c r="I6" s="7"/>
      <c r="J6" s="7"/>
    </row>
    <row r="7" spans="1:10" ht="28.5" customHeight="1">
      <c r="A7" s="32" t="s">
        <v>35</v>
      </c>
      <c r="B7" s="32" t="s">
        <v>103</v>
      </c>
      <c r="C7" s="33">
        <f aca="true" t="shared" si="0" ref="C7:C12">E7*100/E$13</f>
        <v>50.32822498294807</v>
      </c>
      <c r="D7" s="33"/>
      <c r="E7" s="34">
        <v>127651</v>
      </c>
      <c r="F7" s="34"/>
      <c r="G7" s="35" t="s">
        <v>731</v>
      </c>
      <c r="H7" s="34">
        <v>114939</v>
      </c>
      <c r="I7" s="36">
        <f aca="true" t="shared" si="1" ref="I7:I12">H7*100/H$13</f>
        <v>52.34207074938978</v>
      </c>
      <c r="J7" s="34">
        <f aca="true" t="shared" si="2" ref="J7:J12">(E7-H7)</f>
        <v>12712</v>
      </c>
    </row>
    <row r="8" spans="1:10" ht="27" customHeight="1">
      <c r="A8" s="32"/>
      <c r="B8" s="37" t="s">
        <v>104</v>
      </c>
      <c r="C8" s="33">
        <f t="shared" si="0"/>
        <v>39.512373983291084</v>
      </c>
      <c r="D8" s="33"/>
      <c r="E8" s="34">
        <v>100218</v>
      </c>
      <c r="F8" s="34"/>
      <c r="G8" s="35" t="s">
        <v>105</v>
      </c>
      <c r="H8" s="34">
        <v>81017</v>
      </c>
      <c r="I8" s="36">
        <f t="shared" si="1"/>
        <v>36.894331305329885</v>
      </c>
      <c r="J8" s="34">
        <f t="shared" si="2"/>
        <v>19201</v>
      </c>
    </row>
    <row r="9" spans="1:11" ht="12">
      <c r="A9" s="32"/>
      <c r="B9" s="37" t="s">
        <v>106</v>
      </c>
      <c r="C9" s="33">
        <f t="shared" si="0"/>
        <v>7.75241782547499</v>
      </c>
      <c r="D9" s="33"/>
      <c r="E9" s="34">
        <v>19663</v>
      </c>
      <c r="F9" s="38"/>
      <c r="G9" s="37" t="s">
        <v>110</v>
      </c>
      <c r="H9" s="34">
        <v>18244</v>
      </c>
      <c r="I9" s="36">
        <f t="shared" si="1"/>
        <v>8.308135086888411</v>
      </c>
      <c r="J9" s="34">
        <f t="shared" si="2"/>
        <v>1419</v>
      </c>
      <c r="K9" s="5"/>
    </row>
    <row r="10" spans="1:10" ht="12">
      <c r="A10" s="32"/>
      <c r="B10" s="37" t="s">
        <v>107</v>
      </c>
      <c r="C10" s="33">
        <f t="shared" si="0"/>
        <v>1.1220760378020558</v>
      </c>
      <c r="D10" s="33"/>
      <c r="E10" s="34">
        <v>2846</v>
      </c>
      <c r="F10" s="38"/>
      <c r="G10" s="37" t="s">
        <v>109</v>
      </c>
      <c r="H10" s="34">
        <v>2449</v>
      </c>
      <c r="I10" s="36">
        <f t="shared" si="1"/>
        <v>1.115250100185799</v>
      </c>
      <c r="J10" s="34">
        <f t="shared" si="2"/>
        <v>397</v>
      </c>
    </row>
    <row r="11" spans="1:10" ht="12">
      <c r="A11" s="32"/>
      <c r="B11" s="37" t="s">
        <v>108</v>
      </c>
      <c r="C11" s="33">
        <f t="shared" si="0"/>
        <v>0.9178471595232557</v>
      </c>
      <c r="D11" s="33"/>
      <c r="E11" s="34">
        <v>2328</v>
      </c>
      <c r="F11" s="38"/>
      <c r="G11" s="37" t="s">
        <v>2</v>
      </c>
      <c r="H11" s="34">
        <v>2141</v>
      </c>
      <c r="I11" s="36">
        <f t="shared" si="1"/>
        <v>0.9749899814200882</v>
      </c>
      <c r="J11" s="34">
        <f t="shared" si="2"/>
        <v>187</v>
      </c>
    </row>
    <row r="12" spans="1:10" ht="12">
      <c r="A12" s="32"/>
      <c r="B12" s="37" t="s">
        <v>111</v>
      </c>
      <c r="C12" s="33">
        <f t="shared" si="0"/>
        <v>0.36706001096054597</v>
      </c>
      <c r="D12" s="33"/>
      <c r="E12" s="34">
        <v>931</v>
      </c>
      <c r="F12" s="38"/>
      <c r="G12" s="37" t="s">
        <v>112</v>
      </c>
      <c r="H12" s="34">
        <v>802</v>
      </c>
      <c r="I12" s="36">
        <f t="shared" si="1"/>
        <v>0.36522277678603954</v>
      </c>
      <c r="J12" s="34">
        <f t="shared" si="2"/>
        <v>129</v>
      </c>
    </row>
    <row r="13" spans="1:10" ht="12">
      <c r="A13" s="32"/>
      <c r="B13" s="37" t="s">
        <v>1</v>
      </c>
      <c r="C13" s="33">
        <f>SUM(C7:C12)</f>
        <v>100.00000000000001</v>
      </c>
      <c r="D13" s="33"/>
      <c r="E13" s="34">
        <f>SUM(E7:E12)</f>
        <v>253637</v>
      </c>
      <c r="F13" s="34"/>
      <c r="G13" s="37" t="s">
        <v>1</v>
      </c>
      <c r="H13" s="34">
        <f>SUM(H7:H12)</f>
        <v>219592</v>
      </c>
      <c r="I13" s="36">
        <f>SUM(I7:I12)</f>
        <v>100.00000000000001</v>
      </c>
      <c r="J13" s="34">
        <f>SUM(J7:J12)</f>
        <v>34045</v>
      </c>
    </row>
    <row r="14" spans="1:10" ht="12">
      <c r="A14" s="32"/>
      <c r="B14" s="37"/>
      <c r="C14" s="33"/>
      <c r="D14" s="33"/>
      <c r="E14" s="34"/>
      <c r="F14" s="34"/>
      <c r="G14" s="35"/>
      <c r="H14" s="34"/>
      <c r="I14" s="36"/>
      <c r="J14" s="34"/>
    </row>
    <row r="15" spans="1:10" ht="24">
      <c r="A15" s="32" t="s">
        <v>38</v>
      </c>
      <c r="B15" s="32" t="s">
        <v>113</v>
      </c>
      <c r="C15" s="33">
        <f>E15*100/E$20</f>
        <v>52.433088043761394</v>
      </c>
      <c r="D15" s="33"/>
      <c r="E15" s="34">
        <v>64413</v>
      </c>
      <c r="F15" s="34"/>
      <c r="G15" s="35" t="s">
        <v>118</v>
      </c>
      <c r="H15" s="34">
        <v>55681</v>
      </c>
      <c r="I15" s="36">
        <f>H15*100/H$20</f>
        <v>52.19685962034216</v>
      </c>
      <c r="J15" s="34">
        <f>(E15-H15)</f>
        <v>8732</v>
      </c>
    </row>
    <row r="16" spans="1:10" ht="33.75" customHeight="1">
      <c r="A16" s="32"/>
      <c r="B16" s="37" t="s">
        <v>114</v>
      </c>
      <c r="C16" s="33">
        <f>E16*100/E$20</f>
        <v>38.60787314404793</v>
      </c>
      <c r="D16" s="33"/>
      <c r="E16" s="34">
        <v>47429</v>
      </c>
      <c r="F16" s="34"/>
      <c r="G16" s="37" t="s">
        <v>732</v>
      </c>
      <c r="H16" s="34">
        <v>41423</v>
      </c>
      <c r="I16" s="36">
        <f>H16*100/H$20</f>
        <v>38.83102882587298</v>
      </c>
      <c r="J16" s="34">
        <f>(E16-H16)</f>
        <v>6006</v>
      </c>
    </row>
    <row r="17" spans="1:11" ht="12">
      <c r="A17" s="32"/>
      <c r="B17" s="37" t="s">
        <v>115</v>
      </c>
      <c r="C17" s="33">
        <f>E17*100/E$20</f>
        <v>6.940283928106278</v>
      </c>
      <c r="D17" s="33"/>
      <c r="E17" s="34">
        <v>8526</v>
      </c>
      <c r="F17" s="38"/>
      <c r="G17" s="37" t="s">
        <v>110</v>
      </c>
      <c r="H17" s="34">
        <v>7639</v>
      </c>
      <c r="I17" s="36">
        <f>H17*100/H$20</f>
        <v>7.161003046636981</v>
      </c>
      <c r="J17" s="34">
        <f>(E17-H17)</f>
        <v>887</v>
      </c>
      <c r="K17" s="5"/>
    </row>
    <row r="18" spans="1:10" ht="12">
      <c r="A18" s="32"/>
      <c r="B18" s="37" t="s">
        <v>116</v>
      </c>
      <c r="C18" s="33">
        <f>E18*100/E$20</f>
        <v>0.9458843448814795</v>
      </c>
      <c r="D18" s="33"/>
      <c r="E18" s="34">
        <v>1162</v>
      </c>
      <c r="F18" s="38"/>
      <c r="G18" s="37" t="s">
        <v>2</v>
      </c>
      <c r="H18" s="34">
        <v>890</v>
      </c>
      <c r="I18" s="36">
        <f>H18*100/H$20</f>
        <v>0.834309819545348</v>
      </c>
      <c r="J18" s="34">
        <f>(E18-H18)</f>
        <v>272</v>
      </c>
    </row>
    <row r="19" spans="1:10" ht="12">
      <c r="A19" s="32"/>
      <c r="B19" s="37" t="s">
        <v>117</v>
      </c>
      <c r="C19" s="33">
        <f>E19*100/E$20</f>
        <v>1.0728705392029174</v>
      </c>
      <c r="D19" s="33"/>
      <c r="E19" s="34">
        <v>1318</v>
      </c>
      <c r="F19" s="38"/>
      <c r="G19" s="37" t="s">
        <v>119</v>
      </c>
      <c r="H19" s="34">
        <v>1042</v>
      </c>
      <c r="I19" s="36">
        <f>H19*100/H$20</f>
        <v>0.9767986876025311</v>
      </c>
      <c r="J19" s="34">
        <f>(E19-H19)</f>
        <v>276</v>
      </c>
    </row>
    <row r="20" spans="1:10" ht="12">
      <c r="A20" s="32"/>
      <c r="B20" s="37" t="s">
        <v>1</v>
      </c>
      <c r="C20" s="33">
        <f>SUM(C15:C19)</f>
        <v>100.00000000000001</v>
      </c>
      <c r="D20" s="33"/>
      <c r="E20" s="34">
        <f>SUM(E15:E19)</f>
        <v>122848</v>
      </c>
      <c r="F20" s="34"/>
      <c r="G20" s="37" t="s">
        <v>1</v>
      </c>
      <c r="H20" s="34">
        <f>SUM(H15:H19)</f>
        <v>106675</v>
      </c>
      <c r="I20" s="36">
        <f>SUM(I15:I19)</f>
        <v>100</v>
      </c>
      <c r="J20" s="34">
        <f>SUM(J15:J19)</f>
        <v>16173</v>
      </c>
    </row>
    <row r="21" spans="1:10" ht="12">
      <c r="A21" s="32"/>
      <c r="B21" s="37"/>
      <c r="C21" s="33"/>
      <c r="D21" s="33"/>
      <c r="E21" s="34"/>
      <c r="F21" s="34"/>
      <c r="G21" s="37"/>
      <c r="H21" s="34"/>
      <c r="I21" s="36"/>
      <c r="J21" s="34"/>
    </row>
    <row r="22" spans="1:10" ht="28.5" customHeight="1">
      <c r="A22" s="32" t="s">
        <v>82</v>
      </c>
      <c r="B22" s="32" t="s">
        <v>682</v>
      </c>
      <c r="C22" s="33">
        <f>E22/E$28*100</f>
        <v>43.27262324783065</v>
      </c>
      <c r="D22" s="33">
        <f>F22/F$28*100</f>
        <v>50.02230030350169</v>
      </c>
      <c r="E22" s="34">
        <v>49918</v>
      </c>
      <c r="F22" s="34">
        <v>45984</v>
      </c>
      <c r="G22" s="37" t="s">
        <v>733</v>
      </c>
      <c r="H22" s="34">
        <v>42742</v>
      </c>
      <c r="I22" s="36">
        <f aca="true" t="shared" si="3" ref="I22:I27">H22/H$28*100</f>
        <v>43.168940824756845</v>
      </c>
      <c r="J22" s="34">
        <f aca="true" t="shared" si="4" ref="J22:J27">(E22-H22)</f>
        <v>7176</v>
      </c>
    </row>
    <row r="23" spans="1:10" ht="27.75" customHeight="1">
      <c r="A23" s="32"/>
      <c r="B23" s="37" t="s">
        <v>683</v>
      </c>
      <c r="C23" s="33">
        <f>E23/E$28*100</f>
        <v>45.060117721508014</v>
      </c>
      <c r="D23" s="33">
        <f>F23/F$28*100</f>
        <v>49.977699696498306</v>
      </c>
      <c r="E23" s="34">
        <v>51980</v>
      </c>
      <c r="F23" s="34">
        <v>45943</v>
      </c>
      <c r="G23" s="37" t="s">
        <v>501</v>
      </c>
      <c r="H23" s="34">
        <v>43654</v>
      </c>
      <c r="I23" s="36">
        <f t="shared" si="3"/>
        <v>44.09005060043833</v>
      </c>
      <c r="J23" s="34">
        <f t="shared" si="4"/>
        <v>8326</v>
      </c>
    </row>
    <row r="24" spans="1:10" ht="12">
      <c r="A24" s="32"/>
      <c r="B24" s="37" t="s">
        <v>684</v>
      </c>
      <c r="C24" s="33">
        <f>E24/E$28*100</f>
        <v>7.600752446752256</v>
      </c>
      <c r="D24" s="33"/>
      <c r="E24" s="34">
        <v>8768</v>
      </c>
      <c r="F24" s="34"/>
      <c r="G24" s="37" t="s">
        <v>110</v>
      </c>
      <c r="H24" s="34">
        <v>8330</v>
      </c>
      <c r="I24" s="36">
        <f t="shared" si="3"/>
        <v>8.413206613406592</v>
      </c>
      <c r="J24" s="34">
        <f t="shared" si="4"/>
        <v>438</v>
      </c>
    </row>
    <row r="25" spans="1:10" ht="12">
      <c r="A25" s="32"/>
      <c r="B25" s="37" t="s">
        <v>685</v>
      </c>
      <c r="C25" s="33">
        <f>E25/E$28*100</f>
        <v>1.9730055393257455</v>
      </c>
      <c r="D25" s="33"/>
      <c r="E25" s="34">
        <v>2276</v>
      </c>
      <c r="F25" s="34"/>
      <c r="G25" s="37" t="s">
        <v>502</v>
      </c>
      <c r="H25" s="34">
        <v>2053</v>
      </c>
      <c r="I25" s="36">
        <f t="shared" si="3"/>
        <v>2.073506984072477</v>
      </c>
      <c r="J25" s="34">
        <f t="shared" si="4"/>
        <v>223</v>
      </c>
    </row>
    <row r="26" spans="1:10" ht="12">
      <c r="A26" s="32"/>
      <c r="B26" s="37" t="s">
        <v>686</v>
      </c>
      <c r="C26" s="33">
        <f>E26/E$28*100</f>
        <v>0.8538710264656675</v>
      </c>
      <c r="D26" s="33"/>
      <c r="E26" s="34">
        <v>985</v>
      </c>
      <c r="F26" s="34"/>
      <c r="G26" s="37" t="s">
        <v>2</v>
      </c>
      <c r="H26" s="34">
        <v>908</v>
      </c>
      <c r="I26" s="36">
        <f t="shared" si="3"/>
        <v>0.9170698205249921</v>
      </c>
      <c r="J26" s="34">
        <f t="shared" si="4"/>
        <v>77</v>
      </c>
    </row>
    <row r="27" spans="1:10" ht="12">
      <c r="A27" s="32"/>
      <c r="B27" s="37" t="s">
        <v>687</v>
      </c>
      <c r="C27" s="33">
        <f>E27/E$28*100</f>
        <v>1.2396300181176694</v>
      </c>
      <c r="D27" s="33"/>
      <c r="E27" s="34">
        <v>1430</v>
      </c>
      <c r="F27" s="34"/>
      <c r="G27" s="37" t="s">
        <v>503</v>
      </c>
      <c r="H27" s="34">
        <v>1324</v>
      </c>
      <c r="I27" s="36">
        <f t="shared" si="3"/>
        <v>1.3372251568007596</v>
      </c>
      <c r="J27" s="34">
        <f t="shared" si="4"/>
        <v>106</v>
      </c>
    </row>
    <row r="28" spans="1:10" ht="12">
      <c r="A28" s="32"/>
      <c r="B28" s="37" t="s">
        <v>1</v>
      </c>
      <c r="C28" s="33">
        <f>SUM(C22:C27)</f>
        <v>99.99999999999999</v>
      </c>
      <c r="D28" s="33">
        <f>SUM(D22:D27)</f>
        <v>100</v>
      </c>
      <c r="E28" s="34">
        <f>SUM(E22:E27)</f>
        <v>115357</v>
      </c>
      <c r="F28" s="34">
        <f>SUM(F22:F27)</f>
        <v>91927</v>
      </c>
      <c r="G28" s="37" t="s">
        <v>1</v>
      </c>
      <c r="H28" s="34">
        <f>SUM(H22:H27)</f>
        <v>99011</v>
      </c>
      <c r="I28" s="36">
        <f>SUM(I22:I27)</f>
        <v>99.99999999999999</v>
      </c>
      <c r="J28" s="34">
        <f>SUM(J22:J27)</f>
        <v>16346</v>
      </c>
    </row>
    <row r="29" spans="1:10" ht="12">
      <c r="A29" s="32"/>
      <c r="B29" s="37"/>
      <c r="C29" s="33"/>
      <c r="D29" s="33"/>
      <c r="E29" s="34"/>
      <c r="F29" s="34"/>
      <c r="G29" s="37"/>
      <c r="H29" s="34"/>
      <c r="I29" s="36"/>
      <c r="J29" s="34"/>
    </row>
    <row r="30" spans="1:10" ht="39.75" customHeight="1">
      <c r="A30" s="32" t="s">
        <v>44</v>
      </c>
      <c r="B30" s="32" t="s">
        <v>120</v>
      </c>
      <c r="C30" s="33">
        <f>E30*100/E$34</f>
        <v>53.82996580275832</v>
      </c>
      <c r="D30" s="33"/>
      <c r="E30" s="34">
        <v>171892</v>
      </c>
      <c r="F30" s="34"/>
      <c r="G30" s="35" t="s">
        <v>124</v>
      </c>
      <c r="H30" s="34">
        <v>156125</v>
      </c>
      <c r="I30" s="36">
        <f>H30*100/H$34</f>
        <v>54.59336032841687</v>
      </c>
      <c r="J30" s="34">
        <f>E30-H30</f>
        <v>15767</v>
      </c>
    </row>
    <row r="31" spans="1:10" ht="36">
      <c r="A31" s="32"/>
      <c r="B31" s="37" t="s">
        <v>121</v>
      </c>
      <c r="C31" s="33">
        <f>E31*100/E$34</f>
        <v>37.80079167240796</v>
      </c>
      <c r="D31" s="33"/>
      <c r="E31" s="34">
        <v>120707</v>
      </c>
      <c r="F31" s="34"/>
      <c r="G31" s="37" t="s">
        <v>734</v>
      </c>
      <c r="H31" s="34">
        <v>105588</v>
      </c>
      <c r="I31" s="36">
        <f>H31*100/H$34</f>
        <v>36.921721251285064</v>
      </c>
      <c r="J31" s="34">
        <f>E31-H31</f>
        <v>15119</v>
      </c>
    </row>
    <row r="32" spans="1:11" ht="12">
      <c r="A32" s="32"/>
      <c r="B32" s="37" t="s">
        <v>122</v>
      </c>
      <c r="C32" s="33">
        <f>E32*100/E$34</f>
        <v>7.907642394558505</v>
      </c>
      <c r="D32" s="33"/>
      <c r="E32" s="34">
        <v>25251</v>
      </c>
      <c r="F32" s="38"/>
      <c r="G32" s="37" t="s">
        <v>110</v>
      </c>
      <c r="H32" s="34">
        <v>23050</v>
      </c>
      <c r="I32" s="36">
        <f>H32*100/H$34</f>
        <v>8.060060564099336</v>
      </c>
      <c r="J32" s="34">
        <f>E32-H32</f>
        <v>2201</v>
      </c>
      <c r="K32" s="5"/>
    </row>
    <row r="33" spans="1:10" ht="12">
      <c r="A33" s="32"/>
      <c r="B33" s="37" t="s">
        <v>123</v>
      </c>
      <c r="C33" s="33">
        <f>E33*100/E$34</f>
        <v>0.46160013027520636</v>
      </c>
      <c r="D33" s="33"/>
      <c r="E33" s="34">
        <v>1474</v>
      </c>
      <c r="F33" s="38"/>
      <c r="G33" s="37" t="s">
        <v>125</v>
      </c>
      <c r="H33" s="34">
        <v>1215</v>
      </c>
      <c r="I33" s="36">
        <f>H33*100/H$34</f>
        <v>0.42485785619872857</v>
      </c>
      <c r="J33" s="34">
        <f>E33-H33</f>
        <v>259</v>
      </c>
    </row>
    <row r="34" spans="1:10" ht="12">
      <c r="A34" s="32"/>
      <c r="B34" s="37" t="s">
        <v>1</v>
      </c>
      <c r="C34" s="33">
        <f>SUM(C30:C33)</f>
        <v>100</v>
      </c>
      <c r="D34" s="33"/>
      <c r="E34" s="34">
        <f>SUM(E30:E33)</f>
        <v>319324</v>
      </c>
      <c r="F34" s="34"/>
      <c r="G34" s="37" t="s">
        <v>1</v>
      </c>
      <c r="H34" s="34">
        <f>SUM(H30:H33)</f>
        <v>285978</v>
      </c>
      <c r="I34" s="36">
        <f>SUM(I30:I33)</f>
        <v>99.99999999999999</v>
      </c>
      <c r="J34" s="34">
        <f>SUM(J30:J33)</f>
        <v>33346</v>
      </c>
    </row>
    <row r="35" spans="1:10" ht="12">
      <c r="A35" s="32"/>
      <c r="B35" s="37"/>
      <c r="C35" s="33"/>
      <c r="D35" s="33"/>
      <c r="E35" s="34"/>
      <c r="F35" s="34"/>
      <c r="G35" s="37"/>
      <c r="H35" s="34"/>
      <c r="I35" s="36"/>
      <c r="J35" s="34"/>
    </row>
    <row r="36" spans="1:10" ht="30.75" customHeight="1">
      <c r="A36" s="32" t="s">
        <v>94</v>
      </c>
      <c r="B36" s="32" t="s">
        <v>688</v>
      </c>
      <c r="C36" s="33">
        <f>E36/E$45*100</f>
        <v>42.507257165983006</v>
      </c>
      <c r="D36" s="33">
        <f>F36/F45*100</f>
        <v>53.126698504953296</v>
      </c>
      <c r="E36" s="34">
        <v>85077</v>
      </c>
      <c r="F36" s="34">
        <v>73309</v>
      </c>
      <c r="G36" s="37" t="s">
        <v>735</v>
      </c>
      <c r="H36" s="34">
        <v>72633</v>
      </c>
      <c r="I36" s="36">
        <f>H36/H$45*100</f>
        <v>41.12667602826599</v>
      </c>
      <c r="J36" s="34">
        <f>E36-H36</f>
        <v>12444</v>
      </c>
    </row>
    <row r="37" spans="1:10" ht="12">
      <c r="A37" s="32"/>
      <c r="B37" s="37" t="s">
        <v>689</v>
      </c>
      <c r="C37" s="33">
        <f aca="true" t="shared" si="5" ref="C37:C44">E37/E$45*100</f>
        <v>39.62237755249891</v>
      </c>
      <c r="D37" s="33">
        <f>F37/F45*100</f>
        <v>46.873301495046704</v>
      </c>
      <c r="E37" s="34">
        <v>79303</v>
      </c>
      <c r="F37" s="34">
        <v>64680</v>
      </c>
      <c r="G37" s="37" t="s">
        <v>500</v>
      </c>
      <c r="H37" s="34">
        <v>71508</v>
      </c>
      <c r="I37" s="36">
        <f aca="true" t="shared" si="6" ref="I37:I44">H37/H$45*100</f>
        <v>40.4896720420366</v>
      </c>
      <c r="J37" s="34">
        <f aca="true" t="shared" si="7" ref="J37:J44">E37-H37</f>
        <v>7795</v>
      </c>
    </row>
    <row r="38" spans="1:10" ht="12">
      <c r="A38" s="32"/>
      <c r="B38" s="37" t="s">
        <v>690</v>
      </c>
      <c r="C38" s="33">
        <f t="shared" si="5"/>
        <v>10.310421839947638</v>
      </c>
      <c r="D38" s="33"/>
      <c r="E38" s="34">
        <v>20636</v>
      </c>
      <c r="F38" s="34"/>
      <c r="G38" s="37" t="s">
        <v>110</v>
      </c>
      <c r="H38" s="34">
        <v>19058</v>
      </c>
      <c r="I38" s="36">
        <f t="shared" si="6"/>
        <v>10.791130639608625</v>
      </c>
      <c r="J38" s="34">
        <f t="shared" si="7"/>
        <v>1578</v>
      </c>
    </row>
    <row r="39" spans="1:10" ht="12">
      <c r="A39" s="32"/>
      <c r="B39" s="37" t="s">
        <v>691</v>
      </c>
      <c r="C39" s="33">
        <f t="shared" si="5"/>
        <v>1.5003972080520818</v>
      </c>
      <c r="D39" s="33"/>
      <c r="E39" s="34">
        <v>3003</v>
      </c>
      <c r="F39" s="34"/>
      <c r="G39" s="37" t="s">
        <v>496</v>
      </c>
      <c r="H39" s="34">
        <v>2731</v>
      </c>
      <c r="I39" s="36">
        <f t="shared" si="6"/>
        <v>1.5463625656821889</v>
      </c>
      <c r="J39" s="34">
        <f t="shared" si="7"/>
        <v>272</v>
      </c>
    </row>
    <row r="40" spans="1:10" ht="12">
      <c r="A40" s="32"/>
      <c r="B40" s="37" t="s">
        <v>692</v>
      </c>
      <c r="C40" s="33">
        <f t="shared" si="5"/>
        <v>0.6929906518708749</v>
      </c>
      <c r="D40" s="33"/>
      <c r="E40" s="34">
        <v>1387</v>
      </c>
      <c r="F40" s="34"/>
      <c r="G40" s="37" t="s">
        <v>497</v>
      </c>
      <c r="H40" s="34">
        <v>1225</v>
      </c>
      <c r="I40" s="36">
        <f t="shared" si="6"/>
        <v>0.6936265627831129</v>
      </c>
      <c r="J40" s="34">
        <f t="shared" si="7"/>
        <v>162</v>
      </c>
    </row>
    <row r="41" spans="1:10" ht="12">
      <c r="A41" s="32"/>
      <c r="B41" s="37" t="s">
        <v>693</v>
      </c>
      <c r="C41" s="33">
        <f t="shared" si="5"/>
        <v>1.2755624615907308</v>
      </c>
      <c r="D41" s="33"/>
      <c r="E41" s="34">
        <v>2553</v>
      </c>
      <c r="F41" s="34"/>
      <c r="G41" s="37" t="s">
        <v>442</v>
      </c>
      <c r="H41" s="34">
        <v>2386</v>
      </c>
      <c r="I41" s="36">
        <f t="shared" si="6"/>
        <v>1.3510146765718427</v>
      </c>
      <c r="J41" s="34">
        <f t="shared" si="7"/>
        <v>167</v>
      </c>
    </row>
    <row r="42" spans="1:10" ht="12">
      <c r="A42" s="32"/>
      <c r="B42" s="37" t="s">
        <v>694</v>
      </c>
      <c r="C42" s="33">
        <f t="shared" si="5"/>
        <v>2.8853792462540033</v>
      </c>
      <c r="D42" s="33"/>
      <c r="E42" s="34">
        <v>5775</v>
      </c>
      <c r="F42" s="34"/>
      <c r="G42" s="37" t="s">
        <v>498</v>
      </c>
      <c r="H42" s="34">
        <v>4918</v>
      </c>
      <c r="I42" s="36">
        <f t="shared" si="6"/>
        <v>2.784698314912122</v>
      </c>
      <c r="J42" s="34">
        <f t="shared" si="7"/>
        <v>857</v>
      </c>
    </row>
    <row r="43" spans="1:10" ht="12">
      <c r="A43" s="32"/>
      <c r="B43" s="37" t="s">
        <v>695</v>
      </c>
      <c r="C43" s="33">
        <f t="shared" si="5"/>
        <v>0.5530934762949232</v>
      </c>
      <c r="D43" s="33"/>
      <c r="E43" s="34">
        <v>1107</v>
      </c>
      <c r="F43" s="34"/>
      <c r="G43" s="37" t="s">
        <v>146</v>
      </c>
      <c r="H43" s="34">
        <v>980</v>
      </c>
      <c r="I43" s="36">
        <f t="shared" si="6"/>
        <v>0.5549012502264903</v>
      </c>
      <c r="J43" s="34">
        <f t="shared" si="7"/>
        <v>127</v>
      </c>
    </row>
    <row r="44" spans="1:10" ht="12">
      <c r="A44" s="32"/>
      <c r="B44" s="37" t="s">
        <v>696</v>
      </c>
      <c r="C44" s="33">
        <f t="shared" si="5"/>
        <v>0.6525203975078318</v>
      </c>
      <c r="D44" s="33"/>
      <c r="E44" s="34">
        <v>1306</v>
      </c>
      <c r="F44" s="34"/>
      <c r="G44" s="37" t="s">
        <v>499</v>
      </c>
      <c r="H44" s="34">
        <v>1169</v>
      </c>
      <c r="I44" s="36">
        <f t="shared" si="6"/>
        <v>0.6619179199130277</v>
      </c>
      <c r="J44" s="34">
        <f t="shared" si="7"/>
        <v>137</v>
      </c>
    </row>
    <row r="45" spans="1:10" ht="12">
      <c r="A45" s="32"/>
      <c r="B45" s="37" t="s">
        <v>1</v>
      </c>
      <c r="C45" s="36">
        <f>SUM(C36:C44)</f>
        <v>99.99999999999999</v>
      </c>
      <c r="D45" s="36">
        <f>SUM(D36:D44)</f>
        <v>100</v>
      </c>
      <c r="E45" s="34">
        <f>SUM(E36:E44)</f>
        <v>200147</v>
      </c>
      <c r="F45" s="34">
        <f>SUM(F36:F44)</f>
        <v>137989</v>
      </c>
      <c r="G45" s="37" t="s">
        <v>1</v>
      </c>
      <c r="H45" s="34">
        <f>SUM(H36:H44)</f>
        <v>176608</v>
      </c>
      <c r="I45" s="36">
        <f>SUM(I36:I44)</f>
        <v>99.99999999999999</v>
      </c>
      <c r="J45" s="34">
        <f>SUM(J36:J44)</f>
        <v>23539</v>
      </c>
    </row>
    <row r="46" spans="1:10" ht="12">
      <c r="A46" s="32"/>
      <c r="B46" s="37"/>
      <c r="C46" s="33"/>
      <c r="D46" s="33"/>
      <c r="E46" s="34"/>
      <c r="F46" s="34"/>
      <c r="G46" s="37"/>
      <c r="H46" s="34"/>
      <c r="I46" s="36"/>
      <c r="J46" s="34"/>
    </row>
    <row r="47" spans="1:10" ht="12">
      <c r="A47" s="32"/>
      <c r="B47" s="37"/>
      <c r="C47" s="33"/>
      <c r="D47" s="33"/>
      <c r="E47" s="34"/>
      <c r="F47" s="34"/>
      <c r="G47" s="37"/>
      <c r="H47" s="34"/>
      <c r="I47" s="36"/>
      <c r="J47" s="34"/>
    </row>
    <row r="48" spans="1:10" ht="12">
      <c r="A48" s="32"/>
      <c r="B48" s="37"/>
      <c r="C48" s="33"/>
      <c r="D48" s="33"/>
      <c r="E48" s="34"/>
      <c r="F48" s="34"/>
      <c r="G48" s="35"/>
      <c r="H48" s="34"/>
      <c r="I48" s="36"/>
      <c r="J48" s="34"/>
    </row>
    <row r="49" spans="1:11" ht="29.25" customHeight="1">
      <c r="A49" s="32" t="s">
        <v>73</v>
      </c>
      <c r="B49" s="32" t="s">
        <v>126</v>
      </c>
      <c r="C49" s="33">
        <f>E49*100/E$68</f>
        <v>51.92092475632897</v>
      </c>
      <c r="D49" s="33"/>
      <c r="E49" s="34">
        <v>641631</v>
      </c>
      <c r="F49" s="34"/>
      <c r="G49" s="35" t="s">
        <v>736</v>
      </c>
      <c r="H49" s="34">
        <v>559990</v>
      </c>
      <c r="I49" s="36">
        <f>H49*100/H$68</f>
        <v>50.6629730287228</v>
      </c>
      <c r="J49" s="34">
        <f>E49-H49</f>
        <v>81641</v>
      </c>
      <c r="K49" s="5"/>
    </row>
    <row r="50" spans="1:10" ht="12">
      <c r="A50" s="32"/>
      <c r="B50" s="37" t="s">
        <v>127</v>
      </c>
      <c r="C50" s="33">
        <f aca="true" t="shared" si="8" ref="C50:C67">E50*100/E$68</f>
        <v>32.03073350137767</v>
      </c>
      <c r="D50" s="33"/>
      <c r="E50" s="34">
        <v>395831</v>
      </c>
      <c r="F50" s="34"/>
      <c r="G50" s="37" t="s">
        <v>145</v>
      </c>
      <c r="H50" s="34">
        <v>361232</v>
      </c>
      <c r="I50" s="36">
        <f aca="true" t="shared" si="9" ref="I50:I67">H50*100/H$68</f>
        <v>32.681096221560374</v>
      </c>
      <c r="J50" s="34">
        <f aca="true" t="shared" si="10" ref="J50:J67">E50-H50</f>
        <v>34599</v>
      </c>
    </row>
    <row r="51" spans="1:10" ht="12">
      <c r="A51" s="32"/>
      <c r="B51" s="37" t="s">
        <v>128</v>
      </c>
      <c r="C51" s="33">
        <f t="shared" si="8"/>
        <v>0.30943893962137425</v>
      </c>
      <c r="D51" s="33"/>
      <c r="E51" s="34">
        <v>3824</v>
      </c>
      <c r="F51" s="34"/>
      <c r="G51" s="37" t="s">
        <v>146</v>
      </c>
      <c r="H51" s="34">
        <v>3532</v>
      </c>
      <c r="I51" s="36">
        <f t="shared" si="9"/>
        <v>0.31954431460820537</v>
      </c>
      <c r="J51" s="34">
        <f t="shared" si="10"/>
        <v>292</v>
      </c>
    </row>
    <row r="52" spans="1:10" ht="12">
      <c r="A52" s="32"/>
      <c r="B52" s="37" t="s">
        <v>129</v>
      </c>
      <c r="C52" s="33">
        <f t="shared" si="8"/>
        <v>0.14007290912254156</v>
      </c>
      <c r="D52" s="33"/>
      <c r="E52" s="34">
        <v>1731</v>
      </c>
      <c r="F52" s="34"/>
      <c r="G52" s="37" t="s">
        <v>3</v>
      </c>
      <c r="H52" s="34">
        <v>1543</v>
      </c>
      <c r="I52" s="36">
        <f t="shared" si="9"/>
        <v>0.13959707741802405</v>
      </c>
      <c r="J52" s="34">
        <f t="shared" si="10"/>
        <v>188</v>
      </c>
    </row>
    <row r="53" spans="1:10" ht="12">
      <c r="A53" s="32"/>
      <c r="B53" s="37" t="s">
        <v>130</v>
      </c>
      <c r="C53" s="33">
        <f t="shared" si="8"/>
        <v>0.311704705915673</v>
      </c>
      <c r="D53" s="33"/>
      <c r="E53" s="34">
        <v>3852</v>
      </c>
      <c r="F53" s="34"/>
      <c r="G53" s="37" t="s">
        <v>125</v>
      </c>
      <c r="H53" s="34">
        <v>3751</v>
      </c>
      <c r="I53" s="36">
        <f t="shared" si="9"/>
        <v>0.33935750965327816</v>
      </c>
      <c r="J53" s="34">
        <f t="shared" si="10"/>
        <v>101</v>
      </c>
    </row>
    <row r="54" spans="1:10" ht="12">
      <c r="A54" s="32"/>
      <c r="B54" s="37" t="s">
        <v>131</v>
      </c>
      <c r="C54" s="33">
        <f t="shared" si="8"/>
        <v>1.3423856091472222</v>
      </c>
      <c r="D54" s="33"/>
      <c r="E54" s="34">
        <v>16589</v>
      </c>
      <c r="F54" s="34"/>
      <c r="G54" s="37" t="s">
        <v>4</v>
      </c>
      <c r="H54" s="34">
        <v>16003</v>
      </c>
      <c r="I54" s="36">
        <f t="shared" si="9"/>
        <v>1.4478107776543347</v>
      </c>
      <c r="J54" s="34">
        <f t="shared" si="10"/>
        <v>586</v>
      </c>
    </row>
    <row r="55" spans="1:10" ht="12">
      <c r="A55" s="32"/>
      <c r="B55" s="37" t="s">
        <v>132</v>
      </c>
      <c r="C55" s="33">
        <f t="shared" si="8"/>
        <v>0.9600375469843055</v>
      </c>
      <c r="D55" s="33"/>
      <c r="E55" s="34">
        <v>11864</v>
      </c>
      <c r="F55" s="34"/>
      <c r="G55" s="37" t="s">
        <v>119</v>
      </c>
      <c r="H55" s="34">
        <v>10969</v>
      </c>
      <c r="I55" s="36">
        <f t="shared" si="9"/>
        <v>0.9923787052484159</v>
      </c>
      <c r="J55" s="34">
        <f t="shared" si="10"/>
        <v>895</v>
      </c>
    </row>
    <row r="56" spans="1:10" ht="12">
      <c r="A56" s="32"/>
      <c r="B56" s="37" t="s">
        <v>133</v>
      </c>
      <c r="C56" s="33">
        <f t="shared" si="8"/>
        <v>0.2440553979858956</v>
      </c>
      <c r="D56" s="33"/>
      <c r="E56" s="34">
        <v>3016</v>
      </c>
      <c r="F56" s="34"/>
      <c r="G56" s="37" t="s">
        <v>147</v>
      </c>
      <c r="H56" s="34">
        <v>2145</v>
      </c>
      <c r="I56" s="36">
        <f t="shared" si="9"/>
        <v>0.19406074598941125</v>
      </c>
      <c r="J56" s="34">
        <f t="shared" si="10"/>
        <v>871</v>
      </c>
    </row>
    <row r="57" spans="1:10" ht="12">
      <c r="A57" s="32"/>
      <c r="B57" s="37" t="s">
        <v>134</v>
      </c>
      <c r="C57" s="33">
        <f t="shared" si="8"/>
        <v>0.7367786467710807</v>
      </c>
      <c r="D57" s="33"/>
      <c r="E57" s="34">
        <v>9105</v>
      </c>
      <c r="F57" s="38"/>
      <c r="G57" s="37" t="s">
        <v>148</v>
      </c>
      <c r="H57" s="34">
        <v>8546</v>
      </c>
      <c r="I57" s="36">
        <f t="shared" si="9"/>
        <v>0.7731669628090949</v>
      </c>
      <c r="J57" s="34">
        <f t="shared" si="10"/>
        <v>559</v>
      </c>
    </row>
    <row r="58" spans="1:10" ht="12">
      <c r="A58" s="32"/>
      <c r="B58" s="37" t="s">
        <v>135</v>
      </c>
      <c r="C58" s="33">
        <f t="shared" si="8"/>
        <v>1.0292243391852143</v>
      </c>
      <c r="D58" s="33"/>
      <c r="E58" s="34">
        <v>12719</v>
      </c>
      <c r="F58" s="38"/>
      <c r="G58" s="37" t="s">
        <v>149</v>
      </c>
      <c r="H58" s="34">
        <v>10605</v>
      </c>
      <c r="I58" s="36">
        <f t="shared" si="9"/>
        <v>0.9594471847168794</v>
      </c>
      <c r="J58" s="34">
        <f t="shared" si="10"/>
        <v>2114</v>
      </c>
    </row>
    <row r="59" spans="1:10" ht="12">
      <c r="A59" s="32"/>
      <c r="B59" s="37" t="s">
        <v>136</v>
      </c>
      <c r="C59" s="33">
        <f t="shared" si="8"/>
        <v>5.778836933609002</v>
      </c>
      <c r="D59" s="33"/>
      <c r="E59" s="34">
        <v>71414</v>
      </c>
      <c r="F59" s="38"/>
      <c r="G59" s="37" t="s">
        <v>110</v>
      </c>
      <c r="H59" s="34">
        <v>68107</v>
      </c>
      <c r="I59" s="36">
        <f t="shared" si="9"/>
        <v>6.161722716597125</v>
      </c>
      <c r="J59" s="34">
        <f t="shared" si="10"/>
        <v>3307</v>
      </c>
    </row>
    <row r="60" spans="1:10" ht="12">
      <c r="A60" s="32"/>
      <c r="B60" s="37" t="s">
        <v>137</v>
      </c>
      <c r="C60" s="33">
        <f t="shared" si="8"/>
        <v>0.6868508680717115</v>
      </c>
      <c r="D60" s="33"/>
      <c r="E60" s="34">
        <v>8488</v>
      </c>
      <c r="F60" s="38"/>
      <c r="G60" s="37" t="s">
        <v>150</v>
      </c>
      <c r="H60" s="34">
        <v>7641</v>
      </c>
      <c r="I60" s="36">
        <f t="shared" si="9"/>
        <v>0.6912905175315112</v>
      </c>
      <c r="J60" s="34">
        <f t="shared" si="10"/>
        <v>847</v>
      </c>
    </row>
    <row r="61" spans="1:10" ht="12">
      <c r="A61" s="32"/>
      <c r="B61" s="37" t="s">
        <v>138</v>
      </c>
      <c r="C61" s="33">
        <f t="shared" si="8"/>
        <v>0.9924865571276557</v>
      </c>
      <c r="D61" s="33"/>
      <c r="E61" s="34">
        <v>12265</v>
      </c>
      <c r="F61" s="38"/>
      <c r="G61" s="37" t="s">
        <v>151</v>
      </c>
      <c r="H61" s="34">
        <v>11064</v>
      </c>
      <c r="I61" s="36">
        <f t="shared" si="9"/>
        <v>1.0009734702223059</v>
      </c>
      <c r="J61" s="34">
        <f t="shared" si="10"/>
        <v>1201</v>
      </c>
    </row>
    <row r="62" spans="1:10" ht="12">
      <c r="A62" s="32"/>
      <c r="B62" s="37" t="s">
        <v>139</v>
      </c>
      <c r="C62" s="33">
        <f t="shared" si="8"/>
        <v>0.29778642725069493</v>
      </c>
      <c r="D62" s="33"/>
      <c r="E62" s="34">
        <v>3680</v>
      </c>
      <c r="F62" s="38"/>
      <c r="G62" s="37" t="s">
        <v>152</v>
      </c>
      <c r="H62" s="34">
        <v>3591</v>
      </c>
      <c r="I62" s="36">
        <f t="shared" si="9"/>
        <v>0.32488211601304234</v>
      </c>
      <c r="J62" s="34">
        <f t="shared" si="10"/>
        <v>89</v>
      </c>
    </row>
    <row r="63" spans="1:10" ht="12">
      <c r="A63" s="32"/>
      <c r="B63" s="37" t="s">
        <v>140</v>
      </c>
      <c r="C63" s="33">
        <f t="shared" si="8"/>
        <v>0.9368134424677432</v>
      </c>
      <c r="D63" s="33"/>
      <c r="E63" s="34">
        <v>11577</v>
      </c>
      <c r="F63" s="38"/>
      <c r="G63" s="37" t="s">
        <v>153</v>
      </c>
      <c r="H63" s="34">
        <v>10299</v>
      </c>
      <c r="I63" s="36">
        <f t="shared" si="9"/>
        <v>0.9317629943799284</v>
      </c>
      <c r="J63" s="34">
        <f t="shared" si="10"/>
        <v>1278</v>
      </c>
    </row>
    <row r="64" spans="1:10" ht="12">
      <c r="A64" s="32"/>
      <c r="B64" s="37" t="s">
        <v>141</v>
      </c>
      <c r="C64" s="33">
        <f t="shared" si="8"/>
        <v>0.6904113579627524</v>
      </c>
      <c r="D64" s="33"/>
      <c r="E64" s="34">
        <v>8532</v>
      </c>
      <c r="F64" s="38"/>
      <c r="G64" s="37" t="s">
        <v>154</v>
      </c>
      <c r="H64" s="34">
        <v>8046</v>
      </c>
      <c r="I64" s="36">
        <f t="shared" si="9"/>
        <v>0.727931357683358</v>
      </c>
      <c r="J64" s="34">
        <f t="shared" si="10"/>
        <v>486</v>
      </c>
    </row>
    <row r="65" spans="1:10" ht="12">
      <c r="A65" s="32"/>
      <c r="B65" s="37" t="s">
        <v>142</v>
      </c>
      <c r="C65" s="33">
        <f t="shared" si="8"/>
        <v>0.6799726489640188</v>
      </c>
      <c r="D65" s="33"/>
      <c r="E65" s="34">
        <v>8403</v>
      </c>
      <c r="F65" s="38"/>
      <c r="G65" s="37" t="s">
        <v>155</v>
      </c>
      <c r="H65" s="34">
        <v>7678</v>
      </c>
      <c r="I65" s="36">
        <f t="shared" si="9"/>
        <v>0.6946379523108156</v>
      </c>
      <c r="J65" s="34">
        <f t="shared" si="10"/>
        <v>725</v>
      </c>
    </row>
    <row r="66" spans="1:10" ht="12">
      <c r="A66" s="32"/>
      <c r="B66" s="37" t="s">
        <v>143</v>
      </c>
      <c r="C66" s="33">
        <f t="shared" si="8"/>
        <v>0.7594363097140684</v>
      </c>
      <c r="D66" s="33"/>
      <c r="E66" s="34">
        <v>9385</v>
      </c>
      <c r="F66" s="38"/>
      <c r="G66" s="37" t="s">
        <v>2</v>
      </c>
      <c r="H66" s="34">
        <v>8828</v>
      </c>
      <c r="I66" s="36">
        <f t="shared" si="9"/>
        <v>0.7986798441000105</v>
      </c>
      <c r="J66" s="34">
        <f t="shared" si="10"/>
        <v>557</v>
      </c>
    </row>
    <row r="67" spans="1:10" ht="12">
      <c r="A67" s="32"/>
      <c r="B67" s="37" t="s">
        <v>144</v>
      </c>
      <c r="C67" s="33">
        <f t="shared" si="8"/>
        <v>0.15204910239240646</v>
      </c>
      <c r="D67" s="33"/>
      <c r="E67" s="34">
        <v>1879</v>
      </c>
      <c r="F67" s="38"/>
      <c r="G67" s="37" t="s">
        <v>156</v>
      </c>
      <c r="H67" s="34">
        <v>1754</v>
      </c>
      <c r="I67" s="36">
        <f t="shared" si="9"/>
        <v>0.158686502781085</v>
      </c>
      <c r="J67" s="34">
        <f t="shared" si="10"/>
        <v>125</v>
      </c>
    </row>
    <row r="68" spans="1:10" ht="12">
      <c r="A68" s="32"/>
      <c r="B68" s="37" t="s">
        <v>1</v>
      </c>
      <c r="C68" s="33">
        <f>SUM(C49:C67)</f>
        <v>100.00000000000003</v>
      </c>
      <c r="D68" s="33"/>
      <c r="E68" s="34">
        <f>SUM(E49:E67)</f>
        <v>1235785</v>
      </c>
      <c r="F68" s="34"/>
      <c r="G68" s="37" t="s">
        <v>1</v>
      </c>
      <c r="H68" s="34">
        <f>SUM(H49:H67)</f>
        <v>1105324</v>
      </c>
      <c r="I68" s="36">
        <f>SUM(I49:I67)</f>
        <v>100.00000000000001</v>
      </c>
      <c r="J68" s="34">
        <f>SUM(J49:J67)</f>
        <v>130461</v>
      </c>
    </row>
    <row r="69" spans="1:10" ht="12">
      <c r="A69" s="32"/>
      <c r="B69" s="37"/>
      <c r="C69" s="33"/>
      <c r="D69" s="33"/>
      <c r="E69" s="34"/>
      <c r="F69" s="34"/>
      <c r="G69" s="37"/>
      <c r="H69" s="34"/>
      <c r="I69" s="36"/>
      <c r="J69" s="34"/>
    </row>
    <row r="70" spans="1:10" ht="27.75" customHeight="1">
      <c r="A70" s="32" t="s">
        <v>504</v>
      </c>
      <c r="B70" s="32" t="s">
        <v>697</v>
      </c>
      <c r="C70" s="33">
        <f>E70/E$76*100</f>
        <v>39.98614858229706</v>
      </c>
      <c r="D70" s="33">
        <f>F70/F$76*100</f>
        <v>51.273370885951486</v>
      </c>
      <c r="E70" s="34">
        <v>38683</v>
      </c>
      <c r="F70" s="34">
        <v>36501</v>
      </c>
      <c r="G70" s="37" t="s">
        <v>737</v>
      </c>
      <c r="H70" s="34">
        <v>34184</v>
      </c>
      <c r="I70" s="36">
        <f aca="true" t="shared" si="11" ref="I70:I75">H70/H$76*100</f>
        <v>39.63500179716396</v>
      </c>
      <c r="J70" s="34">
        <f aca="true" t="shared" si="12" ref="J70:J75">E70-H70</f>
        <v>4499</v>
      </c>
    </row>
    <row r="71" spans="1:10" ht="28.5" customHeight="1">
      <c r="A71" s="32"/>
      <c r="B71" s="37" t="s">
        <v>698</v>
      </c>
      <c r="C71" s="33">
        <f>E71/E$76*100</f>
        <v>45.47296389328206</v>
      </c>
      <c r="D71" s="33">
        <f>F71/F$76*100</f>
        <v>48.72662911404852</v>
      </c>
      <c r="E71" s="34">
        <v>43991</v>
      </c>
      <c r="F71" s="34">
        <v>34688</v>
      </c>
      <c r="G71" s="37" t="s">
        <v>704</v>
      </c>
      <c r="H71" s="34">
        <v>39886</v>
      </c>
      <c r="I71" s="36">
        <f t="shared" si="11"/>
        <v>46.246246246246244</v>
      </c>
      <c r="J71" s="34">
        <f t="shared" si="12"/>
        <v>4105</v>
      </c>
    </row>
    <row r="72" spans="1:10" ht="12">
      <c r="A72" s="32"/>
      <c r="B72" s="37" t="s">
        <v>699</v>
      </c>
      <c r="C72" s="33">
        <f>E72/E$76*100</f>
        <v>11.06872990769167</v>
      </c>
      <c r="D72" s="33"/>
      <c r="E72" s="34">
        <v>10708</v>
      </c>
      <c r="F72" s="34"/>
      <c r="G72" s="37" t="s">
        <v>702</v>
      </c>
      <c r="H72" s="34">
        <v>9178</v>
      </c>
      <c r="I72" s="36">
        <f t="shared" si="11"/>
        <v>10.641529560448479</v>
      </c>
      <c r="J72" s="34">
        <f t="shared" si="12"/>
        <v>1530</v>
      </c>
    </row>
    <row r="73" spans="1:10" ht="12">
      <c r="A73" s="32"/>
      <c r="B73" s="37" t="s">
        <v>703</v>
      </c>
      <c r="C73" s="33">
        <f>E73/E$76*100</f>
        <v>1.0440247671618033</v>
      </c>
      <c r="D73" s="33"/>
      <c r="E73" s="34">
        <v>1010</v>
      </c>
      <c r="F73" s="34"/>
      <c r="G73" s="37" t="s">
        <v>505</v>
      </c>
      <c r="H73" s="34">
        <v>923</v>
      </c>
      <c r="I73" s="36">
        <f t="shared" si="11"/>
        <v>1.0701821512632324</v>
      </c>
      <c r="J73" s="34">
        <f t="shared" si="12"/>
        <v>87</v>
      </c>
    </row>
    <row r="74" spans="1:10" ht="12">
      <c r="A74" s="32"/>
      <c r="B74" s="37" t="s">
        <v>701</v>
      </c>
      <c r="C74" s="33">
        <f>E74/E$76*100</f>
        <v>0.6047074146432226</v>
      </c>
      <c r="D74" s="33"/>
      <c r="E74" s="34">
        <v>585</v>
      </c>
      <c r="F74" s="34"/>
      <c r="G74" s="37" t="s">
        <v>506</v>
      </c>
      <c r="H74" s="34">
        <v>477</v>
      </c>
      <c r="I74" s="36">
        <f t="shared" si="11"/>
        <v>0.5530627152248774</v>
      </c>
      <c r="J74" s="34">
        <f t="shared" si="12"/>
        <v>108</v>
      </c>
    </row>
    <row r="75" spans="1:10" ht="12">
      <c r="A75" s="32"/>
      <c r="B75" s="37" t="s">
        <v>700</v>
      </c>
      <c r="C75" s="33">
        <f>E75/E$76*100</f>
        <v>1.823425434924179</v>
      </c>
      <c r="D75" s="33"/>
      <c r="E75" s="34">
        <v>1764</v>
      </c>
      <c r="F75" s="34"/>
      <c r="G75" s="37" t="s">
        <v>2</v>
      </c>
      <c r="H75" s="34">
        <v>1599</v>
      </c>
      <c r="I75" s="36">
        <f t="shared" si="11"/>
        <v>1.8539775296532053</v>
      </c>
      <c r="J75" s="34">
        <f t="shared" si="12"/>
        <v>165</v>
      </c>
    </row>
    <row r="76" spans="1:10" ht="12">
      <c r="A76" s="32"/>
      <c r="B76" s="37" t="s">
        <v>1</v>
      </c>
      <c r="C76" s="33">
        <f>SUM(C70:C75)</f>
        <v>100.00000000000001</v>
      </c>
      <c r="D76" s="33">
        <f>SUM(D70:D75)</f>
        <v>100</v>
      </c>
      <c r="E76" s="34">
        <f>SUM(E70:E75)</f>
        <v>96741</v>
      </c>
      <c r="F76" s="34">
        <f>SUM(F70:F75)</f>
        <v>71189</v>
      </c>
      <c r="G76" s="37" t="s">
        <v>1</v>
      </c>
      <c r="H76" s="34">
        <f>SUM(H70:H75)</f>
        <v>86247</v>
      </c>
      <c r="I76" s="36">
        <f>SUM(I70:I75)</f>
        <v>100.00000000000001</v>
      </c>
      <c r="J76" s="34">
        <f>SUM(J70:J75)</f>
        <v>10494</v>
      </c>
    </row>
    <row r="77" spans="1:10" ht="12">
      <c r="A77" s="32"/>
      <c r="B77" s="37"/>
      <c r="C77" s="33"/>
      <c r="D77" s="33"/>
      <c r="E77" s="34"/>
      <c r="F77" s="34"/>
      <c r="G77" s="37"/>
      <c r="H77" s="34"/>
      <c r="I77" s="36"/>
      <c r="J77" s="34"/>
    </row>
    <row r="78" spans="1:10" ht="12">
      <c r="A78" s="32" t="s">
        <v>81</v>
      </c>
      <c r="B78" s="32" t="s">
        <v>705</v>
      </c>
      <c r="C78" s="33">
        <f>E78/E$92*100</f>
        <v>35.225411283224325</v>
      </c>
      <c r="D78" s="33">
        <f>F78/F$92*100</f>
        <v>52.754980218321215</v>
      </c>
      <c r="E78" s="34">
        <v>204505</v>
      </c>
      <c r="F78" s="34">
        <v>197081</v>
      </c>
      <c r="G78" s="37" t="s">
        <v>412</v>
      </c>
      <c r="H78" s="34">
        <v>176626</v>
      </c>
      <c r="I78" s="36">
        <f>H78/H$92*100</f>
        <v>33.87481588314717</v>
      </c>
      <c r="J78" s="34">
        <f aca="true" t="shared" si="13" ref="J78:J91">E78-H78</f>
        <v>27879</v>
      </c>
    </row>
    <row r="79" spans="1:10" ht="36">
      <c r="A79" s="32"/>
      <c r="B79" s="37" t="s">
        <v>706</v>
      </c>
      <c r="C79" s="33">
        <f aca="true" t="shared" si="14" ref="C79:C91">E79/E$92*100</f>
        <v>30.281744726221703</v>
      </c>
      <c r="D79" s="33">
        <f>F79/F$92*100</f>
        <v>47.24501978167879</v>
      </c>
      <c r="E79" s="34">
        <v>175804</v>
      </c>
      <c r="F79" s="34">
        <v>176497</v>
      </c>
      <c r="G79" s="37" t="s">
        <v>738</v>
      </c>
      <c r="H79" s="34">
        <v>160662</v>
      </c>
      <c r="I79" s="36">
        <f aca="true" t="shared" si="15" ref="I79:I91">H79/H$92*100</f>
        <v>30.813106051307233</v>
      </c>
      <c r="J79" s="34">
        <f t="shared" si="13"/>
        <v>15142</v>
      </c>
    </row>
    <row r="80" spans="1:10" ht="12">
      <c r="A80" s="32"/>
      <c r="B80" s="37" t="s">
        <v>707</v>
      </c>
      <c r="C80" s="33">
        <f t="shared" si="14"/>
        <v>0.37739358999312733</v>
      </c>
      <c r="D80" s="33"/>
      <c r="E80" s="34">
        <v>2191</v>
      </c>
      <c r="F80" s="34"/>
      <c r="G80" s="37" t="s">
        <v>170</v>
      </c>
      <c r="H80" s="34">
        <v>1981</v>
      </c>
      <c r="I80" s="36">
        <f t="shared" si="15"/>
        <v>0.3799327973487173</v>
      </c>
      <c r="J80" s="34">
        <f t="shared" si="13"/>
        <v>210</v>
      </c>
    </row>
    <row r="81" spans="1:10" ht="12">
      <c r="A81" s="32"/>
      <c r="B81" s="37" t="s">
        <v>708</v>
      </c>
      <c r="C81" s="33">
        <f t="shared" si="14"/>
        <v>2.7948828805241828</v>
      </c>
      <c r="D81" s="33"/>
      <c r="E81" s="34">
        <v>16226</v>
      </c>
      <c r="F81" s="34"/>
      <c r="G81" s="37" t="s">
        <v>507</v>
      </c>
      <c r="H81" s="34">
        <v>15795</v>
      </c>
      <c r="I81" s="36">
        <f t="shared" si="15"/>
        <v>3.0292975942064566</v>
      </c>
      <c r="J81" s="34">
        <f t="shared" si="13"/>
        <v>431</v>
      </c>
    </row>
    <row r="82" spans="1:10" ht="12">
      <c r="A82" s="32"/>
      <c r="B82" s="37" t="s">
        <v>710</v>
      </c>
      <c r="C82" s="33">
        <f t="shared" si="14"/>
        <v>1.6172288527820506</v>
      </c>
      <c r="D82" s="33"/>
      <c r="E82" s="34">
        <v>9389</v>
      </c>
      <c r="F82" s="34"/>
      <c r="G82" s="37" t="s">
        <v>508</v>
      </c>
      <c r="H82" s="34">
        <v>8520</v>
      </c>
      <c r="I82" s="36">
        <f t="shared" si="15"/>
        <v>1.634037068859703</v>
      </c>
      <c r="J82" s="34">
        <f t="shared" si="13"/>
        <v>869</v>
      </c>
    </row>
    <row r="83" spans="1:10" ht="12">
      <c r="A83" s="32"/>
      <c r="B83" s="37" t="s">
        <v>713</v>
      </c>
      <c r="C83" s="33">
        <f t="shared" si="14"/>
        <v>0.38945089318779597</v>
      </c>
      <c r="D83" s="33"/>
      <c r="E83" s="34">
        <v>2261</v>
      </c>
      <c r="F83" s="34"/>
      <c r="G83" s="37" t="s">
        <v>509</v>
      </c>
      <c r="H83" s="34">
        <v>2067</v>
      </c>
      <c r="I83" s="36">
        <f t="shared" si="15"/>
        <v>0.3964265987480054</v>
      </c>
      <c r="J83" s="34">
        <f t="shared" si="13"/>
        <v>194</v>
      </c>
    </row>
    <row r="84" spans="1:10" ht="12">
      <c r="A84" s="32"/>
      <c r="B84" s="37" t="s">
        <v>718</v>
      </c>
      <c r="C84" s="33">
        <f t="shared" si="14"/>
        <v>0.8092172915507586</v>
      </c>
      <c r="D84" s="33"/>
      <c r="E84" s="34">
        <v>4698</v>
      </c>
      <c r="F84" s="34"/>
      <c r="G84" s="37" t="s">
        <v>151</v>
      </c>
      <c r="H84" s="34">
        <v>4410</v>
      </c>
      <c r="I84" s="36">
        <f t="shared" si="15"/>
        <v>0.8457867926844238</v>
      </c>
      <c r="J84" s="34">
        <f t="shared" si="13"/>
        <v>288</v>
      </c>
    </row>
    <row r="85" spans="1:10" ht="12">
      <c r="A85" s="32"/>
      <c r="B85" s="37" t="s">
        <v>712</v>
      </c>
      <c r="C85" s="33">
        <f t="shared" si="14"/>
        <v>0.8273032463427615</v>
      </c>
      <c r="D85" s="33"/>
      <c r="E85" s="34">
        <v>4803</v>
      </c>
      <c r="F85" s="34"/>
      <c r="G85" s="37" t="s">
        <v>517</v>
      </c>
      <c r="H85" s="34">
        <v>4293</v>
      </c>
      <c r="I85" s="36">
        <f t="shared" si="15"/>
        <v>0.8233475512458575</v>
      </c>
      <c r="J85" s="34">
        <f t="shared" si="13"/>
        <v>510</v>
      </c>
    </row>
    <row r="86" spans="1:10" ht="12">
      <c r="A86" s="32"/>
      <c r="B86" s="37" t="s">
        <v>717</v>
      </c>
      <c r="C86" s="33">
        <f t="shared" si="14"/>
        <v>0.2416628054588579</v>
      </c>
      <c r="D86" s="33"/>
      <c r="E86" s="34">
        <v>1403</v>
      </c>
      <c r="F86" s="34"/>
      <c r="G86" s="37" t="s">
        <v>511</v>
      </c>
      <c r="H86" s="34">
        <v>1204</v>
      </c>
      <c r="I86" s="36">
        <f t="shared" si="15"/>
        <v>0.23091321959003314</v>
      </c>
      <c r="J86" s="34">
        <f t="shared" si="13"/>
        <v>199</v>
      </c>
    </row>
    <row r="87" spans="1:10" ht="12">
      <c r="A87" s="32"/>
      <c r="B87" s="37" t="s">
        <v>714</v>
      </c>
      <c r="C87" s="33">
        <f t="shared" si="14"/>
        <v>0.16329033469351198</v>
      </c>
      <c r="D87" s="33"/>
      <c r="E87" s="34">
        <v>948</v>
      </c>
      <c r="F87" s="34"/>
      <c r="G87" s="37" t="s">
        <v>512</v>
      </c>
      <c r="H87" s="34">
        <v>911</v>
      </c>
      <c r="I87" s="36">
        <f t="shared" si="15"/>
        <v>0.1747192217994354</v>
      </c>
      <c r="J87" s="34">
        <f t="shared" si="13"/>
        <v>37</v>
      </c>
    </row>
    <row r="88" spans="1:10" ht="12">
      <c r="A88" s="32"/>
      <c r="B88" s="37" t="s">
        <v>716</v>
      </c>
      <c r="C88" s="33">
        <f t="shared" si="14"/>
        <v>2.7798973751250946</v>
      </c>
      <c r="D88" s="33"/>
      <c r="E88" s="34">
        <v>16139</v>
      </c>
      <c r="F88" s="34"/>
      <c r="G88" s="37" t="s">
        <v>513</v>
      </c>
      <c r="H88" s="34">
        <v>15130</v>
      </c>
      <c r="I88" s="36">
        <f t="shared" si="15"/>
        <v>2.9017583159445195</v>
      </c>
      <c r="J88" s="34">
        <f t="shared" si="13"/>
        <v>1009</v>
      </c>
    </row>
    <row r="89" spans="1:10" ht="12">
      <c r="A89" s="32"/>
      <c r="B89" s="37" t="s">
        <v>711</v>
      </c>
      <c r="C89" s="33">
        <f t="shared" si="14"/>
        <v>21.891411927428813</v>
      </c>
      <c r="D89" s="33"/>
      <c r="E89" s="34">
        <v>127093</v>
      </c>
      <c r="F89" s="34"/>
      <c r="G89" s="37" t="s">
        <v>514</v>
      </c>
      <c r="H89" s="34">
        <v>115940</v>
      </c>
      <c r="I89" s="36">
        <f t="shared" si="15"/>
        <v>22.2359457469007</v>
      </c>
      <c r="J89" s="34">
        <f t="shared" si="13"/>
        <v>11153</v>
      </c>
    </row>
    <row r="90" spans="1:10" ht="12">
      <c r="A90" s="32"/>
      <c r="B90" s="37" t="s">
        <v>715</v>
      </c>
      <c r="C90" s="33">
        <f t="shared" si="14"/>
        <v>1.7185101996172667</v>
      </c>
      <c r="D90" s="33"/>
      <c r="E90" s="34">
        <v>9977</v>
      </c>
      <c r="F90" s="34"/>
      <c r="G90" s="37" t="s">
        <v>515</v>
      </c>
      <c r="H90" s="34">
        <v>9296</v>
      </c>
      <c r="I90" s="36">
        <f t="shared" si="15"/>
        <v>1.7828648582300235</v>
      </c>
      <c r="J90" s="34">
        <f t="shared" si="13"/>
        <v>681</v>
      </c>
    </row>
    <row r="91" spans="1:10" ht="12">
      <c r="A91" s="32"/>
      <c r="B91" s="37" t="s">
        <v>709</v>
      </c>
      <c r="C91" s="33">
        <f t="shared" si="14"/>
        <v>0.8825945938497418</v>
      </c>
      <c r="D91" s="33"/>
      <c r="E91" s="34">
        <v>5124</v>
      </c>
      <c r="F91" s="34"/>
      <c r="G91" s="37" t="s">
        <v>516</v>
      </c>
      <c r="H91" s="34">
        <v>4573</v>
      </c>
      <c r="I91" s="36">
        <f t="shared" si="15"/>
        <v>0.8770482999877255</v>
      </c>
      <c r="J91" s="34">
        <f t="shared" si="13"/>
        <v>551</v>
      </c>
    </row>
    <row r="92" spans="1:10" ht="12">
      <c r="A92" s="32"/>
      <c r="B92" s="37" t="s">
        <v>1</v>
      </c>
      <c r="C92" s="36">
        <f>SUM(C78:C91)</f>
        <v>100</v>
      </c>
      <c r="D92" s="36">
        <f>SUM(D78:D91)</f>
        <v>100</v>
      </c>
      <c r="E92" s="34">
        <f>SUM(E78:E91)</f>
        <v>580561</v>
      </c>
      <c r="F92" s="34">
        <f>SUM(F78:F91)</f>
        <v>373578</v>
      </c>
      <c r="G92" s="37" t="s">
        <v>1</v>
      </c>
      <c r="H92" s="34">
        <f>SUM(H78:H91)</f>
        <v>521408</v>
      </c>
      <c r="I92" s="36">
        <f>SUM(I78:I91)</f>
        <v>100</v>
      </c>
      <c r="J92" s="34">
        <f>SUM(J78:J91)</f>
        <v>59153</v>
      </c>
    </row>
    <row r="93" spans="1:10" ht="12">
      <c r="A93" s="32"/>
      <c r="B93" s="37"/>
      <c r="C93" s="33"/>
      <c r="D93" s="33"/>
      <c r="E93" s="34"/>
      <c r="F93" s="34"/>
      <c r="G93" s="37"/>
      <c r="H93" s="34"/>
      <c r="I93" s="36"/>
      <c r="J93" s="34"/>
    </row>
    <row r="94" spans="1:10" ht="36">
      <c r="A94" s="32" t="s">
        <v>83</v>
      </c>
      <c r="B94" s="32" t="s">
        <v>719</v>
      </c>
      <c r="C94" s="33">
        <f>E94/E$101*100</f>
        <v>38.57245811331227</v>
      </c>
      <c r="D94" s="33">
        <f>F94/F$101*100</f>
        <v>53.99932564456442</v>
      </c>
      <c r="E94" s="34">
        <v>258513</v>
      </c>
      <c r="F94" s="34">
        <v>257843</v>
      </c>
      <c r="G94" s="37" t="s">
        <v>518</v>
      </c>
      <c r="H94" s="34">
        <v>230053</v>
      </c>
      <c r="I94" s="36">
        <f aca="true" t="shared" si="16" ref="I94:I100">H94/H$101*100</f>
        <v>39.398978602720305</v>
      </c>
      <c r="J94" s="34">
        <f aca="true" t="shared" si="17" ref="J94:J100">E94-H94</f>
        <v>28460</v>
      </c>
    </row>
    <row r="95" spans="1:10" ht="36">
      <c r="A95" s="32"/>
      <c r="B95" s="37" t="s">
        <v>720</v>
      </c>
      <c r="C95" s="33">
        <f>E95/E$101*100</f>
        <v>36.18735274939906</v>
      </c>
      <c r="D95" s="33">
        <f>F95/F$101*100</f>
        <v>46.00067435543558</v>
      </c>
      <c r="E95" s="34">
        <v>242528</v>
      </c>
      <c r="F95" s="34">
        <v>219650</v>
      </c>
      <c r="G95" s="37" t="s">
        <v>739</v>
      </c>
      <c r="H95" s="34">
        <v>210979</v>
      </c>
      <c r="I95" s="36">
        <f t="shared" si="16"/>
        <v>36.132356920463224</v>
      </c>
      <c r="J95" s="34">
        <f t="shared" si="17"/>
        <v>31549</v>
      </c>
    </row>
    <row r="96" spans="1:10" ht="12">
      <c r="A96" s="32"/>
      <c r="B96" s="37" t="s">
        <v>724</v>
      </c>
      <c r="C96" s="33">
        <f>E96/E$101*100</f>
        <v>1.830794045368479</v>
      </c>
      <c r="D96" s="33"/>
      <c r="E96" s="34">
        <v>12270</v>
      </c>
      <c r="F96" s="34"/>
      <c r="G96" s="37" t="s">
        <v>726</v>
      </c>
      <c r="H96" s="34">
        <v>6654</v>
      </c>
      <c r="I96" s="36">
        <f t="shared" si="16"/>
        <v>1.1395669850969161</v>
      </c>
      <c r="J96" s="34">
        <f t="shared" si="17"/>
        <v>5616</v>
      </c>
    </row>
    <row r="97" spans="1:10" ht="12">
      <c r="A97" s="32"/>
      <c r="B97" s="37" t="s">
        <v>721</v>
      </c>
      <c r="C97" s="33">
        <f>E97/E$101*100</f>
        <v>13.075480340972334</v>
      </c>
      <c r="D97" s="33"/>
      <c r="E97" s="34">
        <v>87632</v>
      </c>
      <c r="F97" s="34"/>
      <c r="G97" s="37" t="s">
        <v>110</v>
      </c>
      <c r="H97" s="34">
        <v>75739</v>
      </c>
      <c r="I97" s="36">
        <f t="shared" si="16"/>
        <v>12.971094662497046</v>
      </c>
      <c r="J97" s="34">
        <f t="shared" si="17"/>
        <v>11893</v>
      </c>
    </row>
    <row r="98" spans="1:10" ht="24">
      <c r="A98" s="32"/>
      <c r="B98" s="37" t="s">
        <v>722</v>
      </c>
      <c r="C98" s="33">
        <f>E98/E$101*100</f>
        <v>5.142487104614884</v>
      </c>
      <c r="D98" s="33"/>
      <c r="E98" s="34">
        <v>34465</v>
      </c>
      <c r="F98" s="34"/>
      <c r="G98" s="37" t="s">
        <v>519</v>
      </c>
      <c r="H98" s="34">
        <v>31196</v>
      </c>
      <c r="I98" s="36">
        <f t="shared" si="16"/>
        <v>5.342640767520799</v>
      </c>
      <c r="J98" s="34">
        <f t="shared" si="17"/>
        <v>3269</v>
      </c>
    </row>
    <row r="99" spans="1:10" ht="12">
      <c r="A99" s="32"/>
      <c r="B99" s="37" t="s">
        <v>725</v>
      </c>
      <c r="C99" s="33">
        <f>E99/E$101*100</f>
        <v>1.3786908703508352</v>
      </c>
      <c r="D99" s="33"/>
      <c r="E99" s="34">
        <v>9240</v>
      </c>
      <c r="F99" s="34"/>
      <c r="G99" s="37" t="s">
        <v>151</v>
      </c>
      <c r="H99" s="34">
        <v>7253</v>
      </c>
      <c r="I99" s="36">
        <f t="shared" si="16"/>
        <v>1.2421519902176037</v>
      </c>
      <c r="J99" s="34">
        <f t="shared" si="17"/>
        <v>1987</v>
      </c>
    </row>
    <row r="100" spans="1:10" ht="12">
      <c r="A100" s="32"/>
      <c r="B100" s="37" t="s">
        <v>723</v>
      </c>
      <c r="C100" s="33">
        <f>E100/E$101*100</f>
        <v>3.8127367759821307</v>
      </c>
      <c r="D100" s="33"/>
      <c r="E100" s="34">
        <v>25553</v>
      </c>
      <c r="F100" s="34"/>
      <c r="G100" s="37" t="s">
        <v>521</v>
      </c>
      <c r="H100" s="34">
        <v>22032</v>
      </c>
      <c r="I100" s="36">
        <f t="shared" si="16"/>
        <v>3.7732100714841086</v>
      </c>
      <c r="J100" s="34">
        <f t="shared" si="17"/>
        <v>3521</v>
      </c>
    </row>
    <row r="101" spans="1:10" ht="12">
      <c r="A101" s="32"/>
      <c r="B101" s="37" t="s">
        <v>1</v>
      </c>
      <c r="C101" s="33">
        <f>SUM(C94:C100)</f>
        <v>100</v>
      </c>
      <c r="D101" s="33">
        <f>SUM(D94:D100)</f>
        <v>100</v>
      </c>
      <c r="E101" s="34">
        <f>SUM(E94:E100)</f>
        <v>670201</v>
      </c>
      <c r="F101" s="34">
        <f>SUM(F94:F100)</f>
        <v>477493</v>
      </c>
      <c r="G101" s="37" t="s">
        <v>1</v>
      </c>
      <c r="H101" s="34">
        <f>SUM(H94:H100)</f>
        <v>583906</v>
      </c>
      <c r="I101" s="36">
        <f>SUM(I94:I100)</f>
        <v>100.00000000000003</v>
      </c>
      <c r="J101" s="34">
        <f>SUM(J94:J100)</f>
        <v>86295</v>
      </c>
    </row>
    <row r="102" spans="1:10" ht="12">
      <c r="A102" s="32"/>
      <c r="B102" s="37"/>
      <c r="C102" s="33"/>
      <c r="D102" s="33"/>
      <c r="E102" s="34"/>
      <c r="F102" s="34"/>
      <c r="G102" s="37"/>
      <c r="H102" s="34"/>
      <c r="I102" s="36"/>
      <c r="J102" s="34"/>
    </row>
    <row r="103" spans="1:10" ht="24">
      <c r="A103" s="32" t="s">
        <v>87</v>
      </c>
      <c r="B103" s="32" t="s">
        <v>526</v>
      </c>
      <c r="C103" s="33">
        <f>E103/E$110*100</f>
        <v>46.24082995862847</v>
      </c>
      <c r="D103" s="33">
        <f>F103/F$110*100</f>
        <v>56.006010997998544</v>
      </c>
      <c r="E103" s="34">
        <v>95116</v>
      </c>
      <c r="F103" s="34">
        <v>84228</v>
      </c>
      <c r="G103" s="37" t="s">
        <v>740</v>
      </c>
      <c r="H103" s="34">
        <v>84939</v>
      </c>
      <c r="I103" s="36">
        <f>H103/H$110*100</f>
        <v>45.54956133765203</v>
      </c>
      <c r="J103" s="34">
        <f aca="true" t="shared" si="18" ref="J103:J109">E103-H103</f>
        <v>10177</v>
      </c>
    </row>
    <row r="104" spans="1:10" ht="24">
      <c r="A104" s="32"/>
      <c r="B104" s="37" t="s">
        <v>527</v>
      </c>
      <c r="C104" s="33">
        <f aca="true" t="shared" si="19" ref="C104:C109">E104/E$110*100</f>
        <v>35.6047973475549</v>
      </c>
      <c r="D104" s="33">
        <f>F104/F$110*100</f>
        <v>43.99398900200145</v>
      </c>
      <c r="E104" s="34">
        <v>73238</v>
      </c>
      <c r="F104" s="34">
        <v>66163</v>
      </c>
      <c r="G104" s="37" t="s">
        <v>525</v>
      </c>
      <c r="H104" s="34">
        <v>67470</v>
      </c>
      <c r="I104" s="36">
        <f aca="true" t="shared" si="20" ref="I104:I109">H104/H$110*100</f>
        <v>36.18159977691499</v>
      </c>
      <c r="J104" s="34">
        <f t="shared" si="18"/>
        <v>5768</v>
      </c>
    </row>
    <row r="105" spans="1:10" ht="12">
      <c r="A105" s="32"/>
      <c r="B105" s="37" t="s">
        <v>528</v>
      </c>
      <c r="C105" s="33">
        <f t="shared" si="19"/>
        <v>12.35117673082252</v>
      </c>
      <c r="D105" s="33"/>
      <c r="E105" s="34">
        <v>25406</v>
      </c>
      <c r="F105" s="34"/>
      <c r="G105" s="37" t="s">
        <v>522</v>
      </c>
      <c r="H105" s="34">
        <v>23211</v>
      </c>
      <c r="I105" s="36">
        <f t="shared" si="20"/>
        <v>12.447178189150346</v>
      </c>
      <c r="J105" s="34">
        <f t="shared" si="18"/>
        <v>2195</v>
      </c>
    </row>
    <row r="106" spans="1:10" ht="12">
      <c r="A106" s="32"/>
      <c r="B106" s="37" t="s">
        <v>529</v>
      </c>
      <c r="C106" s="33">
        <f t="shared" si="19"/>
        <v>0.5906746330768072</v>
      </c>
      <c r="D106" s="33"/>
      <c r="E106" s="34">
        <v>1215</v>
      </c>
      <c r="F106" s="34"/>
      <c r="G106" s="37" t="s">
        <v>125</v>
      </c>
      <c r="H106" s="34">
        <v>1038</v>
      </c>
      <c r="I106" s="36">
        <f t="shared" si="20"/>
        <v>0.556639996567923</v>
      </c>
      <c r="J106" s="34">
        <f t="shared" si="18"/>
        <v>177</v>
      </c>
    </row>
    <row r="107" spans="1:10" ht="12">
      <c r="A107" s="32"/>
      <c r="B107" s="37" t="s">
        <v>530</v>
      </c>
      <c r="C107" s="33">
        <f t="shared" si="19"/>
        <v>2.7331463268788556</v>
      </c>
      <c r="D107" s="33"/>
      <c r="E107" s="34">
        <v>5622</v>
      </c>
      <c r="F107" s="34"/>
      <c r="G107" s="37" t="s">
        <v>523</v>
      </c>
      <c r="H107" s="34">
        <v>5080</v>
      </c>
      <c r="I107" s="36">
        <f t="shared" si="20"/>
        <v>2.724211158540509</v>
      </c>
      <c r="J107" s="34">
        <f t="shared" si="18"/>
        <v>542</v>
      </c>
    </row>
    <row r="108" spans="1:10" ht="12">
      <c r="A108" s="32"/>
      <c r="B108" s="37" t="s">
        <v>531</v>
      </c>
      <c r="C108" s="33">
        <f t="shared" si="19"/>
        <v>0.9620947315711945</v>
      </c>
      <c r="D108" s="33"/>
      <c r="E108" s="34">
        <v>1979</v>
      </c>
      <c r="F108" s="34"/>
      <c r="G108" s="37" t="s">
        <v>524</v>
      </c>
      <c r="H108" s="34">
        <v>1902</v>
      </c>
      <c r="I108" s="36">
        <f t="shared" si="20"/>
        <v>1.0199703983354427</v>
      </c>
      <c r="J108" s="34">
        <f t="shared" si="18"/>
        <v>77</v>
      </c>
    </row>
    <row r="109" spans="1:10" ht="12">
      <c r="A109" s="32"/>
      <c r="B109" s="37" t="s">
        <v>532</v>
      </c>
      <c r="C109" s="33">
        <f t="shared" si="19"/>
        <v>1.5172802714672553</v>
      </c>
      <c r="D109" s="33"/>
      <c r="E109" s="34">
        <v>3121</v>
      </c>
      <c r="F109" s="34"/>
      <c r="G109" s="37" t="s">
        <v>437</v>
      </c>
      <c r="H109" s="34">
        <v>2836</v>
      </c>
      <c r="I109" s="36">
        <f t="shared" si="20"/>
        <v>1.5208391428387567</v>
      </c>
      <c r="J109" s="34">
        <f t="shared" si="18"/>
        <v>285</v>
      </c>
    </row>
    <row r="110" spans="1:10" ht="12">
      <c r="A110" s="32"/>
      <c r="B110" s="37" t="s">
        <v>1</v>
      </c>
      <c r="C110" s="33">
        <f>SUM(C103:C109)</f>
        <v>99.99999999999999</v>
      </c>
      <c r="D110" s="33">
        <f>SUM(D103:D109)</f>
        <v>100</v>
      </c>
      <c r="E110" s="34">
        <f>SUM(E103:E109)</f>
        <v>205697</v>
      </c>
      <c r="F110" s="34">
        <f>SUM(F103:F109)</f>
        <v>150391</v>
      </c>
      <c r="G110" s="37" t="s">
        <v>1</v>
      </c>
      <c r="H110" s="34">
        <f>SUM(H103:H109)</f>
        <v>186476</v>
      </c>
      <c r="I110" s="36">
        <f>SUM(I103:I109)</f>
        <v>100</v>
      </c>
      <c r="J110" s="34">
        <f>SUM(J103:J109)</f>
        <v>19221</v>
      </c>
    </row>
    <row r="111" spans="1:10" ht="12">
      <c r="A111" s="32"/>
      <c r="C111" s="33"/>
      <c r="D111" s="33"/>
      <c r="E111" s="34"/>
      <c r="F111" s="34"/>
      <c r="G111" s="37"/>
      <c r="H111" s="34"/>
      <c r="I111" s="36"/>
      <c r="J111" s="34"/>
    </row>
    <row r="112" spans="1:10" ht="24">
      <c r="A112" s="32" t="s">
        <v>93</v>
      </c>
      <c r="B112" s="32" t="s">
        <v>533</v>
      </c>
      <c r="C112" s="33">
        <f>E112/E$126*100</f>
        <v>43.23259933283581</v>
      </c>
      <c r="D112" s="33">
        <f>F112/F$126*100</f>
        <v>54.00363135261996</v>
      </c>
      <c r="E112" s="34">
        <v>913558</v>
      </c>
      <c r="F112" s="34">
        <v>871172</v>
      </c>
      <c r="G112" s="37" t="s">
        <v>741</v>
      </c>
      <c r="H112" s="34">
        <v>772143</v>
      </c>
      <c r="I112" s="36">
        <f>H112/H$126*100</f>
        <v>42.185100381398506</v>
      </c>
      <c r="J112" s="34">
        <f aca="true" t="shared" si="21" ref="J112:J125">E112-H112</f>
        <v>141415</v>
      </c>
    </row>
    <row r="113" spans="1:10" ht="36">
      <c r="A113" s="32"/>
      <c r="B113" s="37" t="s">
        <v>534</v>
      </c>
      <c r="C113" s="33">
        <f aca="true" t="shared" si="22" ref="C113:C125">E113/E$126*100</f>
        <v>38.3313702041954</v>
      </c>
      <c r="D113" s="33">
        <f>F113/F$126*100</f>
        <v>45.99636864738004</v>
      </c>
      <c r="E113" s="34">
        <v>809989</v>
      </c>
      <c r="F113" s="34">
        <v>742001</v>
      </c>
      <c r="G113" s="37" t="s">
        <v>550</v>
      </c>
      <c r="H113" s="34">
        <v>697287</v>
      </c>
      <c r="I113" s="36">
        <f aca="true" t="shared" si="23" ref="I113:I124">H113/H$126*100</f>
        <v>38.09543321592531</v>
      </c>
      <c r="J113" s="34">
        <f t="shared" si="21"/>
        <v>112702</v>
      </c>
    </row>
    <row r="114" spans="1:10" ht="12">
      <c r="A114" s="32"/>
      <c r="B114" s="37" t="s">
        <v>538</v>
      </c>
      <c r="C114" s="33">
        <f t="shared" si="22"/>
        <v>1.0715893017112585</v>
      </c>
      <c r="D114" s="33"/>
      <c r="E114" s="34">
        <v>22644</v>
      </c>
      <c r="F114" s="34"/>
      <c r="G114" s="37" t="s">
        <v>188</v>
      </c>
      <c r="H114" s="34">
        <v>21709</v>
      </c>
      <c r="I114" s="36">
        <f t="shared" si="23"/>
        <v>1.1860449996694655</v>
      </c>
      <c r="J114" s="34">
        <f t="shared" si="21"/>
        <v>935</v>
      </c>
    </row>
    <row r="115" spans="1:10" ht="12">
      <c r="A115" s="32"/>
      <c r="B115" s="37" t="s">
        <v>539</v>
      </c>
      <c r="C115" s="33">
        <f t="shared" si="22"/>
        <v>1.147921819979244</v>
      </c>
      <c r="D115" s="33"/>
      <c r="E115" s="34">
        <v>24257</v>
      </c>
      <c r="F115" s="34"/>
      <c r="G115" s="37" t="s">
        <v>551</v>
      </c>
      <c r="H115" s="34">
        <v>19783</v>
      </c>
      <c r="I115" s="36">
        <f t="shared" si="23"/>
        <v>1.0808203154664442</v>
      </c>
      <c r="J115" s="34">
        <f t="shared" si="21"/>
        <v>4474</v>
      </c>
    </row>
    <row r="116" spans="1:10" ht="12">
      <c r="A116" s="32"/>
      <c r="B116" s="37" t="s">
        <v>535</v>
      </c>
      <c r="C116" s="33">
        <f t="shared" si="22"/>
        <v>8.578440535643216</v>
      </c>
      <c r="D116" s="33"/>
      <c r="E116" s="34">
        <v>181273</v>
      </c>
      <c r="F116" s="34"/>
      <c r="G116" s="37" t="s">
        <v>110</v>
      </c>
      <c r="H116" s="34">
        <v>170074</v>
      </c>
      <c r="I116" s="36">
        <f t="shared" si="23"/>
        <v>9.291787612224638</v>
      </c>
      <c r="J116" s="34">
        <f t="shared" si="21"/>
        <v>11199</v>
      </c>
    </row>
    <row r="117" spans="1:10" ht="12">
      <c r="A117" s="32"/>
      <c r="B117" s="37" t="s">
        <v>540</v>
      </c>
      <c r="C117" s="33">
        <f t="shared" si="22"/>
        <v>0.39746858086348974</v>
      </c>
      <c r="D117" s="33"/>
      <c r="E117" s="34">
        <v>8399</v>
      </c>
      <c r="F117" s="34"/>
      <c r="G117" s="37" t="s">
        <v>547</v>
      </c>
      <c r="H117" s="34">
        <v>7928</v>
      </c>
      <c r="I117" s="36">
        <f t="shared" si="23"/>
        <v>0.43313670631440987</v>
      </c>
      <c r="J117" s="34">
        <f t="shared" si="21"/>
        <v>471</v>
      </c>
    </row>
    <row r="118" spans="1:10" ht="12">
      <c r="A118" s="32"/>
      <c r="B118" s="37" t="s">
        <v>536</v>
      </c>
      <c r="C118" s="33">
        <f t="shared" si="22"/>
        <v>1.9444679746517357</v>
      </c>
      <c r="D118" s="33"/>
      <c r="E118" s="34">
        <v>41089</v>
      </c>
      <c r="F118" s="34"/>
      <c r="G118" s="37" t="s">
        <v>507</v>
      </c>
      <c r="H118" s="34">
        <v>39356</v>
      </c>
      <c r="I118" s="36">
        <f t="shared" si="23"/>
        <v>2.150167534524459</v>
      </c>
      <c r="J118" s="34">
        <f t="shared" si="21"/>
        <v>1733</v>
      </c>
    </row>
    <row r="119" spans="1:10" ht="12">
      <c r="A119" s="32"/>
      <c r="B119" s="37" t="s">
        <v>537</v>
      </c>
      <c r="C119" s="33">
        <f t="shared" si="22"/>
        <v>1.1779721294027843</v>
      </c>
      <c r="D119" s="33"/>
      <c r="E119" s="34">
        <v>24892</v>
      </c>
      <c r="F119" s="34"/>
      <c r="G119" s="37" t="s">
        <v>552</v>
      </c>
      <c r="H119" s="34">
        <v>23424</v>
      </c>
      <c r="I119" s="36">
        <f t="shared" si="23"/>
        <v>1.2797419536716366</v>
      </c>
      <c r="J119" s="34">
        <f t="shared" si="21"/>
        <v>1468</v>
      </c>
    </row>
    <row r="120" spans="1:10" ht="12">
      <c r="A120" s="32"/>
      <c r="B120" s="37" t="s">
        <v>541</v>
      </c>
      <c r="C120" s="33">
        <f t="shared" si="22"/>
        <v>1.047359760884719</v>
      </c>
      <c r="D120" s="33"/>
      <c r="E120" s="34">
        <v>22132</v>
      </c>
      <c r="F120" s="34"/>
      <c r="G120" s="37" t="s">
        <v>520</v>
      </c>
      <c r="H120" s="34">
        <v>20368</v>
      </c>
      <c r="I120" s="36">
        <f t="shared" si="23"/>
        <v>1.1127810840327825</v>
      </c>
      <c r="J120" s="34">
        <f t="shared" si="21"/>
        <v>1764</v>
      </c>
    </row>
    <row r="121" spans="1:10" ht="12">
      <c r="A121" s="32"/>
      <c r="B121" s="37" t="s">
        <v>543</v>
      </c>
      <c r="C121" s="33">
        <f t="shared" si="22"/>
        <v>0.1282462024217237</v>
      </c>
      <c r="D121" s="33"/>
      <c r="E121" s="34">
        <v>2710</v>
      </c>
      <c r="F121" s="34"/>
      <c r="G121" s="37" t="s">
        <v>548</v>
      </c>
      <c r="H121" s="34">
        <v>2508</v>
      </c>
      <c r="I121" s="36">
        <f t="shared" si="23"/>
        <v>0.13702155139209635</v>
      </c>
      <c r="J121" s="34">
        <f t="shared" si="21"/>
        <v>202</v>
      </c>
    </row>
    <row r="122" spans="1:10" ht="12">
      <c r="A122" s="32"/>
      <c r="B122" s="37" t="s">
        <v>542</v>
      </c>
      <c r="C122" s="33">
        <f t="shared" si="22"/>
        <v>0.9707906260070995</v>
      </c>
      <c r="D122" s="33"/>
      <c r="E122" s="34">
        <v>20514</v>
      </c>
      <c r="F122" s="34"/>
      <c r="G122" s="37" t="s">
        <v>151</v>
      </c>
      <c r="H122" s="34">
        <v>18774</v>
      </c>
      <c r="I122" s="36">
        <f t="shared" si="23"/>
        <v>1.0256948189135633</v>
      </c>
      <c r="J122" s="34">
        <f t="shared" si="21"/>
        <v>1740</v>
      </c>
    </row>
    <row r="123" spans="1:10" ht="12">
      <c r="A123" s="32"/>
      <c r="B123" s="37" t="s">
        <v>544</v>
      </c>
      <c r="C123" s="33">
        <f t="shared" si="22"/>
        <v>1.1703530745725639</v>
      </c>
      <c r="D123" s="33"/>
      <c r="E123" s="34">
        <v>24731</v>
      </c>
      <c r="F123" s="34"/>
      <c r="G123" s="37" t="s">
        <v>513</v>
      </c>
      <c r="H123" s="34">
        <v>22124</v>
      </c>
      <c r="I123" s="36">
        <f t="shared" si="23"/>
        <v>1.2087180235242183</v>
      </c>
      <c r="J123" s="34">
        <f t="shared" si="21"/>
        <v>2607</v>
      </c>
    </row>
    <row r="124" spans="1:10" ht="12">
      <c r="A124" s="32"/>
      <c r="B124" s="37" t="s">
        <v>545</v>
      </c>
      <c r="C124" s="33">
        <f t="shared" si="22"/>
        <v>0.654244925638498</v>
      </c>
      <c r="D124" s="33"/>
      <c r="E124" s="34">
        <v>13825</v>
      </c>
      <c r="F124" s="34"/>
      <c r="G124" s="37" t="s">
        <v>549</v>
      </c>
      <c r="H124" s="34">
        <v>11959</v>
      </c>
      <c r="I124" s="36">
        <f t="shared" si="23"/>
        <v>0.6533655235638278</v>
      </c>
      <c r="J124" s="34">
        <f t="shared" si="21"/>
        <v>1866</v>
      </c>
    </row>
    <row r="125" spans="1:10" ht="12">
      <c r="A125" s="32"/>
      <c r="B125" s="37" t="s">
        <v>546</v>
      </c>
      <c r="C125" s="33">
        <f t="shared" si="22"/>
        <v>0.1471755311924578</v>
      </c>
      <c r="D125" s="33"/>
      <c r="E125" s="34">
        <v>3110</v>
      </c>
      <c r="F125" s="34"/>
      <c r="G125" s="37" t="s">
        <v>146</v>
      </c>
      <c r="H125" s="34">
        <v>2932</v>
      </c>
      <c r="I125" s="36">
        <f>H125/H$126*100</f>
        <v>0.16018627937863897</v>
      </c>
      <c r="J125" s="34">
        <f t="shared" si="21"/>
        <v>178</v>
      </c>
    </row>
    <row r="126" spans="1:10" ht="12">
      <c r="A126" s="32"/>
      <c r="B126" s="37" t="s">
        <v>1</v>
      </c>
      <c r="C126" s="33">
        <f>SUM(C112:C125)</f>
        <v>99.99999999999999</v>
      </c>
      <c r="D126" s="33">
        <f>SUM(D112:D125)</f>
        <v>100</v>
      </c>
      <c r="E126" s="34">
        <f>SUM(E112:E125)</f>
        <v>2113123</v>
      </c>
      <c r="F126" s="34">
        <f>SUM(F112:F125)</f>
        <v>1613173</v>
      </c>
      <c r="G126" s="37" t="s">
        <v>1</v>
      </c>
      <c r="H126" s="34">
        <f>SUM(H112:H125)</f>
        <v>1830369</v>
      </c>
      <c r="I126" s="36">
        <f>SUM(I112:I125)</f>
        <v>99.99999999999999</v>
      </c>
      <c r="J126" s="34">
        <f>SUM(J112:J125)</f>
        <v>282754</v>
      </c>
    </row>
    <row r="127" spans="1:10" ht="12">
      <c r="A127" s="32"/>
      <c r="B127" s="37"/>
      <c r="C127" s="33"/>
      <c r="D127" s="33"/>
      <c r="E127" s="34"/>
      <c r="F127" s="34"/>
      <c r="G127" s="37"/>
      <c r="H127" s="34"/>
      <c r="I127" s="36"/>
      <c r="J127" s="34"/>
    </row>
    <row r="128" spans="1:10" ht="12">
      <c r="A128" s="32" t="s">
        <v>98</v>
      </c>
      <c r="B128" s="32" t="s">
        <v>553</v>
      </c>
      <c r="C128" s="33">
        <f>E128/E$137*100</f>
        <v>28.305968331303287</v>
      </c>
      <c r="D128" s="33"/>
      <c r="E128" s="34">
        <v>29049</v>
      </c>
      <c r="F128" s="34">
        <v>38568</v>
      </c>
      <c r="G128" s="37" t="s">
        <v>562</v>
      </c>
      <c r="H128" s="34">
        <v>23008</v>
      </c>
      <c r="I128" s="36">
        <f>H128/H$137*100</f>
        <v>26.121114416112256</v>
      </c>
      <c r="J128" s="34">
        <f aca="true" t="shared" si="24" ref="J128:J136">E128-H128</f>
        <v>6041</v>
      </c>
    </row>
    <row r="129" spans="1:10" ht="12">
      <c r="A129" s="32"/>
      <c r="B129" s="37" t="s">
        <v>554</v>
      </c>
      <c r="C129" s="33">
        <f aca="true" t="shared" si="25" ref="C129:C136">E129/E$137*100</f>
        <v>32.19001218026797</v>
      </c>
      <c r="D129" s="33"/>
      <c r="E129" s="34">
        <v>33035</v>
      </c>
      <c r="F129" s="34">
        <v>16427</v>
      </c>
      <c r="G129" s="37" t="s">
        <v>563</v>
      </c>
      <c r="H129" s="34">
        <v>30187</v>
      </c>
      <c r="I129" s="36">
        <f aca="true" t="shared" si="26" ref="I129:I136">H129/H$137*100</f>
        <v>34.27147430803115</v>
      </c>
      <c r="J129" s="34">
        <f t="shared" si="24"/>
        <v>2848</v>
      </c>
    </row>
    <row r="130" spans="1:10" ht="12">
      <c r="A130" s="32"/>
      <c r="B130" s="37" t="s">
        <v>555</v>
      </c>
      <c r="C130" s="33">
        <f t="shared" si="25"/>
        <v>4.03020706455542</v>
      </c>
      <c r="D130" s="33"/>
      <c r="E130" s="34">
        <v>4136</v>
      </c>
      <c r="F130" s="34"/>
      <c r="G130" s="37" t="s">
        <v>405</v>
      </c>
      <c r="H130" s="34">
        <v>3726</v>
      </c>
      <c r="I130" s="36">
        <f t="shared" si="26"/>
        <v>4.230149179173952</v>
      </c>
      <c r="J130" s="34">
        <f t="shared" si="24"/>
        <v>410</v>
      </c>
    </row>
    <row r="131" spans="1:10" ht="12">
      <c r="A131" s="32"/>
      <c r="B131" s="37" t="s">
        <v>557</v>
      </c>
      <c r="C131" s="33">
        <f t="shared" si="25"/>
        <v>26.800487210718636</v>
      </c>
      <c r="D131" s="33"/>
      <c r="E131" s="34">
        <v>27504</v>
      </c>
      <c r="F131" s="34"/>
      <c r="G131" s="37" t="s">
        <v>742</v>
      </c>
      <c r="H131" s="34">
        <v>23582</v>
      </c>
      <c r="I131" s="36">
        <f t="shared" si="26"/>
        <v>26.772779909629662</v>
      </c>
      <c r="J131" s="34">
        <f t="shared" si="24"/>
        <v>3922</v>
      </c>
    </row>
    <row r="132" spans="1:10" ht="12">
      <c r="A132" s="32"/>
      <c r="B132" s="37" t="s">
        <v>556</v>
      </c>
      <c r="C132" s="33">
        <f t="shared" si="25"/>
        <v>2.751766138855055</v>
      </c>
      <c r="D132" s="33"/>
      <c r="E132" s="34">
        <v>2824</v>
      </c>
      <c r="F132" s="34"/>
      <c r="G132" s="37" t="s">
        <v>564</v>
      </c>
      <c r="H132" s="34">
        <v>2673</v>
      </c>
      <c r="I132" s="36">
        <f t="shared" si="26"/>
        <v>3.034672237233487</v>
      </c>
      <c r="J132" s="34">
        <f t="shared" si="24"/>
        <v>151</v>
      </c>
    </row>
    <row r="133" spans="1:10" ht="12">
      <c r="A133" s="32"/>
      <c r="B133" s="37" t="s">
        <v>558</v>
      </c>
      <c r="C133" s="33">
        <f t="shared" si="25"/>
        <v>0.7746650426309379</v>
      </c>
      <c r="D133" s="33"/>
      <c r="E133" s="34">
        <v>795</v>
      </c>
      <c r="F133" s="34"/>
      <c r="G133" s="37" t="s">
        <v>125</v>
      </c>
      <c r="H133" s="34">
        <v>697</v>
      </c>
      <c r="I133" s="36">
        <f t="shared" si="26"/>
        <v>0.7913080992711338</v>
      </c>
      <c r="J133" s="34">
        <f t="shared" si="24"/>
        <v>98</v>
      </c>
    </row>
    <row r="134" spans="1:10" ht="12">
      <c r="A134" s="32"/>
      <c r="B134" s="37" t="s">
        <v>559</v>
      </c>
      <c r="C134" s="33">
        <f t="shared" si="25"/>
        <v>1.6769792935444578</v>
      </c>
      <c r="D134" s="33"/>
      <c r="E134" s="34">
        <v>1721</v>
      </c>
      <c r="F134" s="34"/>
      <c r="G134" s="37" t="s">
        <v>151</v>
      </c>
      <c r="H134" s="34">
        <v>1526</v>
      </c>
      <c r="I134" s="36">
        <f t="shared" si="26"/>
        <v>1.7324765559365136</v>
      </c>
      <c r="J134" s="34">
        <f t="shared" si="24"/>
        <v>195</v>
      </c>
    </row>
    <row r="135" spans="1:10" ht="12">
      <c r="A135" s="32"/>
      <c r="B135" s="37" t="s">
        <v>560</v>
      </c>
      <c r="C135" s="33">
        <f t="shared" si="25"/>
        <v>1.9566382460414131</v>
      </c>
      <c r="D135" s="33"/>
      <c r="E135" s="34">
        <v>2008</v>
      </c>
      <c r="F135" s="34"/>
      <c r="G135" s="37" t="s">
        <v>170</v>
      </c>
      <c r="H135" s="34">
        <v>1286</v>
      </c>
      <c r="I135" s="36">
        <f t="shared" si="26"/>
        <v>1.460003178856066</v>
      </c>
      <c r="J135" s="34">
        <f t="shared" si="24"/>
        <v>722</v>
      </c>
    </row>
    <row r="136" spans="1:10" ht="12">
      <c r="A136" s="32"/>
      <c r="B136" s="37" t="s">
        <v>561</v>
      </c>
      <c r="C136" s="33">
        <f t="shared" si="25"/>
        <v>1.5132764920828259</v>
      </c>
      <c r="D136" s="33"/>
      <c r="E136" s="34">
        <v>1553</v>
      </c>
      <c r="F136" s="34"/>
      <c r="G136" s="37" t="s">
        <v>565</v>
      </c>
      <c r="H136" s="34">
        <v>1397</v>
      </c>
      <c r="I136" s="36">
        <f t="shared" si="26"/>
        <v>1.5860221157557732</v>
      </c>
      <c r="J136" s="34">
        <f t="shared" si="24"/>
        <v>156</v>
      </c>
    </row>
    <row r="137" spans="1:10" ht="12">
      <c r="A137" s="32"/>
      <c r="B137" s="37" t="s">
        <v>1</v>
      </c>
      <c r="C137" s="33">
        <f>SUM(C128:C136)</f>
        <v>100.00000000000003</v>
      </c>
      <c r="D137" s="33"/>
      <c r="E137" s="34">
        <f>SUM(E128:E136)</f>
        <v>102625</v>
      </c>
      <c r="F137" s="34">
        <f>SUM(F128:F136)</f>
        <v>54995</v>
      </c>
      <c r="G137" s="37" t="s">
        <v>1</v>
      </c>
      <c r="H137" s="34">
        <f>SUM(H128:H136)</f>
        <v>88082</v>
      </c>
      <c r="I137" s="36">
        <f>SUM(I128:I136)</f>
        <v>100</v>
      </c>
      <c r="J137" s="34">
        <f>SUM(J128:J136)</f>
        <v>14543</v>
      </c>
    </row>
    <row r="138" spans="1:10" ht="12">
      <c r="A138" s="32"/>
      <c r="B138" s="37"/>
      <c r="C138" s="33"/>
      <c r="D138" s="33"/>
      <c r="E138" s="34"/>
      <c r="F138" s="34"/>
      <c r="G138" s="37"/>
      <c r="H138" s="34"/>
      <c r="I138" s="36"/>
      <c r="J138" s="34"/>
    </row>
    <row r="139" spans="1:10" ht="24">
      <c r="A139" s="32" t="s">
        <v>90</v>
      </c>
      <c r="B139" s="32" t="s">
        <v>727</v>
      </c>
      <c r="C139" s="33">
        <f>E139/E$143*100</f>
        <v>47.30983988462818</v>
      </c>
      <c r="D139" s="33">
        <f>F139/F$143*100</f>
        <v>56.47717109638361</v>
      </c>
      <c r="E139" s="34">
        <v>89558</v>
      </c>
      <c r="F139" s="34">
        <v>73884</v>
      </c>
      <c r="G139" s="37" t="s">
        <v>743</v>
      </c>
      <c r="H139" s="34">
        <v>80736</v>
      </c>
      <c r="I139" s="36">
        <f>H139/H$143*100</f>
        <v>46.85916596535012</v>
      </c>
      <c r="J139" s="34">
        <f>E139-H139</f>
        <v>8822</v>
      </c>
    </row>
    <row r="140" spans="1:10" ht="12">
      <c r="A140" s="32"/>
      <c r="B140" s="37" t="s">
        <v>728</v>
      </c>
      <c r="C140" s="33">
        <f>E140/E$143*100</f>
        <v>31.488476024954963</v>
      </c>
      <c r="D140" s="33">
        <f>F140/F$143*100</f>
        <v>43.52282890361639</v>
      </c>
      <c r="E140" s="34">
        <v>59608</v>
      </c>
      <c r="F140" s="34">
        <v>56937</v>
      </c>
      <c r="G140" s="37" t="s">
        <v>566</v>
      </c>
      <c r="H140" s="34">
        <v>55515</v>
      </c>
      <c r="I140" s="36">
        <f>H140/H$143*100</f>
        <v>32.22090020023796</v>
      </c>
      <c r="J140" s="34">
        <f>E140-H140</f>
        <v>4093</v>
      </c>
    </row>
    <row r="141" spans="1:10" ht="12">
      <c r="A141" s="32"/>
      <c r="B141" s="37" t="s">
        <v>729</v>
      </c>
      <c r="C141" s="33">
        <f>E141/E$143*100</f>
        <v>20.724137748876128</v>
      </c>
      <c r="D141" s="33"/>
      <c r="E141" s="34">
        <v>39231</v>
      </c>
      <c r="F141" s="34"/>
      <c r="G141" s="37" t="s">
        <v>567</v>
      </c>
      <c r="H141" s="34">
        <v>35443</v>
      </c>
      <c r="I141" s="36">
        <f>H141/H$143*100</f>
        <v>20.57111349719957</v>
      </c>
      <c r="J141" s="34">
        <f>E141-H141</f>
        <v>3788</v>
      </c>
    </row>
    <row r="142" spans="1:10" ht="12">
      <c r="A142" s="32"/>
      <c r="B142" s="37" t="s">
        <v>730</v>
      </c>
      <c r="C142" s="33">
        <f>E142/E$143*100</f>
        <v>0.47754634154072084</v>
      </c>
      <c r="D142" s="33"/>
      <c r="E142" s="34">
        <v>904</v>
      </c>
      <c r="F142" s="34"/>
      <c r="G142" s="37" t="s">
        <v>125</v>
      </c>
      <c r="H142" s="34">
        <v>601</v>
      </c>
      <c r="I142" s="36">
        <f>H142/H$143*100</f>
        <v>0.3488203372123393</v>
      </c>
      <c r="J142" s="34">
        <f>E142-H142</f>
        <v>303</v>
      </c>
    </row>
    <row r="143" spans="1:10" ht="12">
      <c r="A143" s="32"/>
      <c r="B143" s="37" t="s">
        <v>1</v>
      </c>
      <c r="C143" s="33">
        <f>SUM(C139:C142)</f>
        <v>100</v>
      </c>
      <c r="D143" s="33">
        <f>SUM(D139:D142)</f>
        <v>100</v>
      </c>
      <c r="E143" s="34">
        <f>SUM(E139:E142)</f>
        <v>189301</v>
      </c>
      <c r="F143" s="34">
        <f>SUM(F139:F142)</f>
        <v>130821</v>
      </c>
      <c r="G143" s="37" t="s">
        <v>1</v>
      </c>
      <c r="H143" s="34">
        <f>SUM(H139:H142)</f>
        <v>172295</v>
      </c>
      <c r="I143" s="36">
        <f>SUM(I139:I142)</f>
        <v>100</v>
      </c>
      <c r="J143" s="34">
        <f>SUM(J139:J142)</f>
        <v>17006</v>
      </c>
    </row>
    <row r="144" spans="1:10" ht="12">
      <c r="A144" s="32"/>
      <c r="B144" s="37"/>
      <c r="C144" s="33"/>
      <c r="D144" s="33"/>
      <c r="E144" s="34"/>
      <c r="F144" s="34"/>
      <c r="G144" s="37"/>
      <c r="H144" s="34"/>
      <c r="I144" s="36"/>
      <c r="J144" s="34"/>
    </row>
    <row r="145" spans="1:10" ht="24">
      <c r="A145" s="32" t="s">
        <v>91</v>
      </c>
      <c r="B145" s="32" t="s">
        <v>568</v>
      </c>
      <c r="C145" s="33">
        <f>E145/E$152*100</f>
        <v>44.815195487322256</v>
      </c>
      <c r="D145" s="33">
        <f>F145/F$152*100</f>
        <v>54.87712128951699</v>
      </c>
      <c r="E145" s="34">
        <v>55375</v>
      </c>
      <c r="F145" s="34">
        <v>48344</v>
      </c>
      <c r="G145" s="37" t="s">
        <v>744</v>
      </c>
      <c r="H145" s="34">
        <v>50298</v>
      </c>
      <c r="I145" s="36">
        <f>H145/H$152*100</f>
        <v>44.03028844049547</v>
      </c>
      <c r="J145" s="34">
        <f aca="true" t="shared" si="27" ref="J145:J151">E145-H145</f>
        <v>5077</v>
      </c>
    </row>
    <row r="146" spans="1:10" ht="24">
      <c r="A146" s="32"/>
      <c r="B146" s="37" t="s">
        <v>569</v>
      </c>
      <c r="C146" s="33">
        <f aca="true" t="shared" si="28" ref="C146:C151">E146/E$152*100</f>
        <v>35.7040538025137</v>
      </c>
      <c r="D146" s="33">
        <f>F146/F$152*100</f>
        <v>45.122878710483</v>
      </c>
      <c r="E146" s="34">
        <v>44117</v>
      </c>
      <c r="F146" s="34">
        <v>39751</v>
      </c>
      <c r="G146" s="37" t="s">
        <v>575</v>
      </c>
      <c r="H146" s="34">
        <v>41243</v>
      </c>
      <c r="I146" s="36">
        <f aca="true" t="shared" si="29" ref="I146:I151">H146/H$152*100</f>
        <v>36.10364599290936</v>
      </c>
      <c r="J146" s="34">
        <f t="shared" si="27"/>
        <v>2874</v>
      </c>
    </row>
    <row r="147" spans="1:10" ht="12">
      <c r="A147" s="32"/>
      <c r="B147" s="37" t="s">
        <v>570</v>
      </c>
      <c r="C147" s="33">
        <f t="shared" si="28"/>
        <v>13.409353932811602</v>
      </c>
      <c r="D147" s="33"/>
      <c r="E147" s="34">
        <v>16569</v>
      </c>
      <c r="F147" s="34"/>
      <c r="G147" s="37" t="s">
        <v>110</v>
      </c>
      <c r="H147" s="34">
        <v>15822</v>
      </c>
      <c r="I147" s="36">
        <f t="shared" si="29"/>
        <v>13.850396113275265</v>
      </c>
      <c r="J147" s="34">
        <f t="shared" si="27"/>
        <v>747</v>
      </c>
    </row>
    <row r="148" spans="1:10" ht="12">
      <c r="A148" s="32"/>
      <c r="B148" s="37" t="s">
        <v>571</v>
      </c>
      <c r="C148" s="33">
        <f t="shared" si="28"/>
        <v>2.1025711580327444</v>
      </c>
      <c r="D148" s="33"/>
      <c r="E148" s="34">
        <v>2598</v>
      </c>
      <c r="F148" s="34"/>
      <c r="G148" s="37" t="s">
        <v>151</v>
      </c>
      <c r="H148" s="34">
        <v>2377</v>
      </c>
      <c r="I148" s="36">
        <f t="shared" si="29"/>
        <v>2.0807983542697075</v>
      </c>
      <c r="J148" s="34">
        <f t="shared" si="27"/>
        <v>221</v>
      </c>
    </row>
    <row r="149" spans="1:10" ht="12">
      <c r="A149" s="32"/>
      <c r="B149" s="37" t="s">
        <v>572</v>
      </c>
      <c r="C149" s="33">
        <f t="shared" si="28"/>
        <v>0.861908500117349</v>
      </c>
      <c r="D149" s="33"/>
      <c r="E149" s="34">
        <v>1065</v>
      </c>
      <c r="F149" s="34"/>
      <c r="G149" s="37" t="s">
        <v>577</v>
      </c>
      <c r="H149" s="34">
        <v>896</v>
      </c>
      <c r="I149" s="36">
        <f t="shared" si="29"/>
        <v>0.7843480544491619</v>
      </c>
      <c r="J149" s="34">
        <f t="shared" si="27"/>
        <v>169</v>
      </c>
    </row>
    <row r="150" spans="1:10" ht="12">
      <c r="A150" s="32"/>
      <c r="B150" s="37" t="s">
        <v>573</v>
      </c>
      <c r="C150" s="33">
        <f t="shared" si="28"/>
        <v>1.1475927259778413</v>
      </c>
      <c r="D150" s="33"/>
      <c r="E150" s="34">
        <v>1418</v>
      </c>
      <c r="F150" s="34"/>
      <c r="G150" s="37" t="s">
        <v>510</v>
      </c>
      <c r="H150" s="34">
        <v>1386</v>
      </c>
      <c r="I150" s="36">
        <f t="shared" si="29"/>
        <v>1.2132883967260473</v>
      </c>
      <c r="J150" s="34">
        <f t="shared" si="27"/>
        <v>32</v>
      </c>
    </row>
    <row r="151" spans="1:10" ht="12">
      <c r="A151" s="32"/>
      <c r="B151" s="37" t="s">
        <v>574</v>
      </c>
      <c r="C151" s="33">
        <f t="shared" si="28"/>
        <v>1.959324393224509</v>
      </c>
      <c r="D151" s="33"/>
      <c r="E151" s="34">
        <v>2421</v>
      </c>
      <c r="F151" s="34"/>
      <c r="G151" s="37" t="s">
        <v>576</v>
      </c>
      <c r="H151" s="34">
        <v>2213</v>
      </c>
      <c r="I151" s="36">
        <f t="shared" si="29"/>
        <v>1.9372346478749944</v>
      </c>
      <c r="J151" s="34">
        <f t="shared" si="27"/>
        <v>208</v>
      </c>
    </row>
    <row r="152" spans="1:10" ht="12">
      <c r="A152" s="32"/>
      <c r="B152" s="37" t="s">
        <v>1</v>
      </c>
      <c r="C152" s="33">
        <f>SUM(C145:C151)</f>
        <v>100</v>
      </c>
      <c r="D152" s="33">
        <f>SUM(D145:D151)</f>
        <v>100</v>
      </c>
      <c r="E152" s="34">
        <f>SUM(E145:E151)</f>
        <v>123563</v>
      </c>
      <c r="F152" s="34">
        <f>SUM(F145:F151)</f>
        <v>88095</v>
      </c>
      <c r="G152" s="37" t="s">
        <v>1</v>
      </c>
      <c r="H152" s="34">
        <f>SUM(H145:H151)</f>
        <v>114235</v>
      </c>
      <c r="I152" s="36">
        <f>SUM(I145:I151)</f>
        <v>99.99999999999999</v>
      </c>
      <c r="J152" s="34">
        <f>SUM(J145:J151)</f>
        <v>9328</v>
      </c>
    </row>
    <row r="153" spans="1:10" ht="12">
      <c r="A153" s="32"/>
      <c r="B153" s="37"/>
      <c r="C153" s="33"/>
      <c r="D153" s="33"/>
      <c r="E153" s="34"/>
      <c r="F153" s="34"/>
      <c r="G153" s="37"/>
      <c r="H153" s="34"/>
      <c r="I153" s="36"/>
      <c r="J153" s="34"/>
    </row>
    <row r="154" spans="1:10" ht="30" customHeight="1">
      <c r="A154" s="32" t="s">
        <v>80</v>
      </c>
      <c r="B154" s="32" t="s">
        <v>578</v>
      </c>
      <c r="C154" s="33">
        <f>E154/E$160*100</f>
        <v>40.16072837233763</v>
      </c>
      <c r="D154" s="33">
        <f>F154/F$160*100</f>
        <v>56.219611021069696</v>
      </c>
      <c r="E154" s="34">
        <v>48874</v>
      </c>
      <c r="F154" s="34">
        <v>52725</v>
      </c>
      <c r="G154" s="37" t="s">
        <v>745</v>
      </c>
      <c r="H154" s="34">
        <v>40231</v>
      </c>
      <c r="I154" s="36">
        <f aca="true" t="shared" si="30" ref="I154:I159">H154/H$160*100</f>
        <v>38.870531400966186</v>
      </c>
      <c r="J154" s="34">
        <f aca="true" t="shared" si="31" ref="J154:J159">E154-H154</f>
        <v>8643</v>
      </c>
    </row>
    <row r="155" spans="1:10" ht="27.75" customHeight="1">
      <c r="A155" s="32"/>
      <c r="B155" s="37" t="s">
        <v>579</v>
      </c>
      <c r="C155" s="33">
        <f>E155/E$160*100</f>
        <v>39.04483302655798</v>
      </c>
      <c r="D155" s="33">
        <f>F155/F$160*100</f>
        <v>43.780388978930304</v>
      </c>
      <c r="E155" s="34">
        <v>47516</v>
      </c>
      <c r="F155" s="34">
        <v>41059</v>
      </c>
      <c r="G155" s="37" t="s">
        <v>586</v>
      </c>
      <c r="H155" s="34">
        <v>40976</v>
      </c>
      <c r="I155" s="36">
        <f t="shared" si="30"/>
        <v>39.59033816425121</v>
      </c>
      <c r="J155" s="34">
        <f t="shared" si="31"/>
        <v>6540</v>
      </c>
    </row>
    <row r="156" spans="1:10" ht="15.75" customHeight="1">
      <c r="A156" s="32"/>
      <c r="B156" s="37" t="s">
        <v>580</v>
      </c>
      <c r="C156" s="33">
        <f>E156/E$160*100</f>
        <v>9.715191953720746</v>
      </c>
      <c r="D156" s="33"/>
      <c r="E156" s="34">
        <v>11823</v>
      </c>
      <c r="F156" s="34"/>
      <c r="G156" s="37" t="s">
        <v>110</v>
      </c>
      <c r="H156" s="34">
        <v>10840</v>
      </c>
      <c r="I156" s="36">
        <f t="shared" si="30"/>
        <v>10.473429951690822</v>
      </c>
      <c r="J156" s="34">
        <f t="shared" si="31"/>
        <v>983</v>
      </c>
    </row>
    <row r="157" spans="1:10" ht="12">
      <c r="A157" s="32"/>
      <c r="B157" s="37" t="s">
        <v>583</v>
      </c>
      <c r="C157" s="33">
        <f>E157/E$160*100</f>
        <v>2.00992637391533</v>
      </c>
      <c r="D157" s="33"/>
      <c r="E157" s="34">
        <v>2446</v>
      </c>
      <c r="F157" s="34"/>
      <c r="G157" s="37" t="s">
        <v>584</v>
      </c>
      <c r="H157" s="34">
        <v>2129</v>
      </c>
      <c r="I157" s="36">
        <f t="shared" si="30"/>
        <v>2.0570048309178746</v>
      </c>
      <c r="J157" s="34">
        <f t="shared" si="31"/>
        <v>317</v>
      </c>
    </row>
    <row r="158" spans="1:10" ht="12">
      <c r="A158" s="32"/>
      <c r="B158" s="37" t="s">
        <v>582</v>
      </c>
      <c r="C158" s="33">
        <f>E158/E$160*100</f>
        <v>1.908854851433079</v>
      </c>
      <c r="D158" s="33"/>
      <c r="E158" s="34">
        <v>2323</v>
      </c>
      <c r="F158" s="34"/>
      <c r="G158" s="37" t="s">
        <v>167</v>
      </c>
      <c r="H158" s="34">
        <v>1967</v>
      </c>
      <c r="I158" s="36">
        <f t="shared" si="30"/>
        <v>1.9004830917874396</v>
      </c>
      <c r="J158" s="34">
        <f t="shared" si="31"/>
        <v>356</v>
      </c>
    </row>
    <row r="159" spans="1:10" ht="12">
      <c r="A159" s="32"/>
      <c r="B159" s="37" t="s">
        <v>581</v>
      </c>
      <c r="C159" s="33">
        <f>E159/E$160*100</f>
        <v>7.1604654220352355</v>
      </c>
      <c r="D159" s="33"/>
      <c r="E159" s="34">
        <v>8714</v>
      </c>
      <c r="F159" s="34"/>
      <c r="G159" s="37" t="s">
        <v>585</v>
      </c>
      <c r="H159" s="34">
        <v>7357</v>
      </c>
      <c r="I159" s="36">
        <f t="shared" si="30"/>
        <v>7.108212560386473</v>
      </c>
      <c r="J159" s="34">
        <f t="shared" si="31"/>
        <v>1357</v>
      </c>
    </row>
    <row r="160" spans="1:10" ht="12">
      <c r="A160" s="32"/>
      <c r="B160" s="37" t="s">
        <v>1</v>
      </c>
      <c r="C160" s="33">
        <f>SUM(C154:C159)</f>
        <v>100</v>
      </c>
      <c r="D160" s="33">
        <f>SUM(D154:D159)</f>
        <v>100</v>
      </c>
      <c r="E160" s="34">
        <f>SUM(E154:E159)</f>
        <v>121696</v>
      </c>
      <c r="F160" s="34">
        <f>SUM(F154:F159)</f>
        <v>93784</v>
      </c>
      <c r="G160" s="37" t="s">
        <v>1</v>
      </c>
      <c r="H160" s="34">
        <f>SUM(H154:H159)</f>
        <v>103500</v>
      </c>
      <c r="I160" s="36">
        <f>SUM(I154:I159)</f>
        <v>100</v>
      </c>
      <c r="J160" s="34">
        <f>SUM(J154:J159)</f>
        <v>18196</v>
      </c>
    </row>
    <row r="161" spans="1:10" ht="12">
      <c r="A161" s="32"/>
      <c r="B161" s="37"/>
      <c r="C161" s="33"/>
      <c r="D161" s="33"/>
      <c r="E161" s="34"/>
      <c r="F161" s="34"/>
      <c r="G161" s="37"/>
      <c r="H161" s="34"/>
      <c r="I161" s="36"/>
      <c r="J161" s="34"/>
    </row>
    <row r="162" spans="1:10" ht="31.5" customHeight="1">
      <c r="A162" s="32" t="s">
        <v>95</v>
      </c>
      <c r="B162" s="32" t="s">
        <v>587</v>
      </c>
      <c r="C162" s="33">
        <f>E162/E$170*100</f>
        <v>44.207687754277494</v>
      </c>
      <c r="D162" s="33">
        <f>F162/F170*100</f>
        <v>51.01778978790582</v>
      </c>
      <c r="E162" s="34">
        <v>235249</v>
      </c>
      <c r="F162" s="34">
        <v>198424</v>
      </c>
      <c r="G162" s="37" t="s">
        <v>595</v>
      </c>
      <c r="H162" s="34">
        <v>214693</v>
      </c>
      <c r="I162" s="36">
        <f>H162*100/H$170</f>
        <v>44.25811133122927</v>
      </c>
      <c r="J162" s="34">
        <f aca="true" t="shared" si="32" ref="J162:J169">E162-H162</f>
        <v>20556</v>
      </c>
    </row>
    <row r="163" spans="1:10" ht="39" customHeight="1">
      <c r="A163" s="32"/>
      <c r="B163" s="37" t="s">
        <v>588</v>
      </c>
      <c r="C163" s="33">
        <f aca="true" t="shared" si="33" ref="C163:C169">E163/E$170*100</f>
        <v>41.854193875729365</v>
      </c>
      <c r="D163" s="33">
        <f>F163/F170*100</f>
        <v>48.982210212094174</v>
      </c>
      <c r="E163" s="34">
        <v>222725</v>
      </c>
      <c r="F163" s="34">
        <v>190507</v>
      </c>
      <c r="G163" s="37" t="s">
        <v>746</v>
      </c>
      <c r="H163" s="34">
        <v>203515</v>
      </c>
      <c r="I163" s="36">
        <f aca="true" t="shared" si="34" ref="I163:I169">H163*100/H$170</f>
        <v>41.953810918731044</v>
      </c>
      <c r="J163" s="34">
        <f t="shared" si="32"/>
        <v>19210</v>
      </c>
    </row>
    <row r="164" spans="1:10" ht="12">
      <c r="A164" s="32"/>
      <c r="B164" s="37" t="s">
        <v>589</v>
      </c>
      <c r="C164" s="33">
        <f t="shared" si="33"/>
        <v>0.5983331610745192</v>
      </c>
      <c r="D164" s="33"/>
      <c r="E164" s="34">
        <v>3184</v>
      </c>
      <c r="F164" s="34"/>
      <c r="G164" s="37" t="s">
        <v>125</v>
      </c>
      <c r="H164" s="34">
        <v>2717</v>
      </c>
      <c r="I164" s="36">
        <f t="shared" si="34"/>
        <v>0.5600987851813982</v>
      </c>
      <c r="J164" s="34">
        <f t="shared" si="32"/>
        <v>467</v>
      </c>
    </row>
    <row r="165" spans="1:10" ht="12">
      <c r="A165" s="32"/>
      <c r="B165" s="37" t="s">
        <v>590</v>
      </c>
      <c r="C165" s="33">
        <f t="shared" si="33"/>
        <v>2.556258162718808</v>
      </c>
      <c r="D165" s="33"/>
      <c r="E165" s="34">
        <v>13603</v>
      </c>
      <c r="F165" s="34"/>
      <c r="G165" s="37" t="s">
        <v>596</v>
      </c>
      <c r="H165" s="34">
        <v>11920</v>
      </c>
      <c r="I165" s="36">
        <f t="shared" si="34"/>
        <v>2.4572607726765794</v>
      </c>
      <c r="J165" s="34">
        <f t="shared" si="32"/>
        <v>1683</v>
      </c>
    </row>
    <row r="166" spans="1:10" ht="12">
      <c r="A166" s="32"/>
      <c r="B166" s="37" t="s">
        <v>591</v>
      </c>
      <c r="C166" s="33">
        <f t="shared" si="33"/>
        <v>8.794219620592132</v>
      </c>
      <c r="D166" s="33"/>
      <c r="E166" s="34">
        <v>46798</v>
      </c>
      <c r="F166" s="34"/>
      <c r="G166" s="37" t="s">
        <v>598</v>
      </c>
      <c r="H166" s="34">
        <v>42447</v>
      </c>
      <c r="I166" s="36">
        <f t="shared" si="34"/>
        <v>8.750280873976743</v>
      </c>
      <c r="J166" s="34">
        <f t="shared" si="32"/>
        <v>4351</v>
      </c>
    </row>
    <row r="167" spans="1:10" ht="12">
      <c r="A167" s="32"/>
      <c r="B167" s="37" t="s">
        <v>592</v>
      </c>
      <c r="C167" s="33">
        <f t="shared" si="33"/>
        <v>0.4275150569863477</v>
      </c>
      <c r="D167" s="33"/>
      <c r="E167" s="34">
        <v>2275</v>
      </c>
      <c r="F167" s="34"/>
      <c r="G167" s="37" t="s">
        <v>599</v>
      </c>
      <c r="H167" s="34">
        <v>2043</v>
      </c>
      <c r="I167" s="36">
        <f t="shared" si="34"/>
        <v>0.4211563555854238</v>
      </c>
      <c r="J167" s="34">
        <f t="shared" si="32"/>
        <v>232</v>
      </c>
    </row>
    <row r="168" spans="1:10" ht="12">
      <c r="A168" s="32"/>
      <c r="B168" s="37" t="s">
        <v>593</v>
      </c>
      <c r="C168" s="33">
        <f t="shared" si="33"/>
        <v>0.4748705709909893</v>
      </c>
      <c r="D168" s="33"/>
      <c r="E168" s="34">
        <v>2527</v>
      </c>
      <c r="F168" s="34"/>
      <c r="G168" s="37" t="s">
        <v>597</v>
      </c>
      <c r="H168" s="34">
        <v>2284</v>
      </c>
      <c r="I168" s="36">
        <f t="shared" si="34"/>
        <v>0.4708375507376936</v>
      </c>
      <c r="J168" s="34">
        <f t="shared" si="32"/>
        <v>243</v>
      </c>
    </row>
    <row r="169" spans="1:10" ht="12">
      <c r="A169" s="32"/>
      <c r="B169" s="37" t="s">
        <v>594</v>
      </c>
      <c r="C169" s="33">
        <f t="shared" si="33"/>
        <v>1.0869217976303451</v>
      </c>
      <c r="D169" s="33"/>
      <c r="E169" s="34">
        <v>5784</v>
      </c>
      <c r="F169" s="34"/>
      <c r="G169" s="37" t="s">
        <v>151</v>
      </c>
      <c r="H169" s="34">
        <v>5474</v>
      </c>
      <c r="I169" s="36">
        <f t="shared" si="34"/>
        <v>1.1284434118818454</v>
      </c>
      <c r="J169" s="34">
        <f t="shared" si="32"/>
        <v>310</v>
      </c>
    </row>
    <row r="170" spans="1:10" ht="12">
      <c r="A170" s="32"/>
      <c r="B170" s="37" t="s">
        <v>1</v>
      </c>
      <c r="C170" s="33">
        <f>SUM(C162:C169)</f>
        <v>100</v>
      </c>
      <c r="D170" s="33">
        <f>SUM(D162:D169)</f>
        <v>100</v>
      </c>
      <c r="E170" s="34">
        <f>SUM(E162:E169)</f>
        <v>532145</v>
      </c>
      <c r="F170" s="34">
        <f>SUM(F162:F169)</f>
        <v>388931</v>
      </c>
      <c r="G170" s="37" t="s">
        <v>1</v>
      </c>
      <c r="H170" s="34">
        <f>SUM(H162:H169)</f>
        <v>485093</v>
      </c>
      <c r="I170" s="36">
        <f>SUM(I162:I169)</f>
        <v>100</v>
      </c>
      <c r="J170" s="34">
        <f>SUM(J162:J169)</f>
        <v>47052</v>
      </c>
    </row>
    <row r="171" spans="1:10" ht="12">
      <c r="A171" s="32"/>
      <c r="B171" s="37"/>
      <c r="C171" s="33"/>
      <c r="D171" s="33"/>
      <c r="E171" s="34"/>
      <c r="F171" s="34"/>
      <c r="G171" s="37"/>
      <c r="H171" s="34"/>
      <c r="I171" s="36"/>
      <c r="J171" s="34"/>
    </row>
    <row r="172" spans="1:10" ht="29.25" customHeight="1">
      <c r="A172" s="32" t="s">
        <v>66</v>
      </c>
      <c r="B172" s="32" t="s">
        <v>157</v>
      </c>
      <c r="C172" s="33">
        <f aca="true" t="shared" si="35" ref="C172:C180">E172*100/E$181</f>
        <v>50.57429676604479</v>
      </c>
      <c r="D172" s="33"/>
      <c r="E172" s="34">
        <v>76879</v>
      </c>
      <c r="F172" s="34"/>
      <c r="G172" s="37" t="s">
        <v>747</v>
      </c>
      <c r="H172" s="34">
        <v>70240</v>
      </c>
      <c r="I172" s="36">
        <f aca="true" t="shared" si="36" ref="I172:I180">H172*100/H$181</f>
        <v>49.588060460158</v>
      </c>
      <c r="J172" s="34">
        <f aca="true" t="shared" si="37" ref="J172:J180">(E172-H172)</f>
        <v>6639</v>
      </c>
    </row>
    <row r="173" spans="1:11" ht="13.5" customHeight="1">
      <c r="A173" s="32"/>
      <c r="B173" s="37" t="s">
        <v>158</v>
      </c>
      <c r="C173" s="33">
        <f t="shared" si="35"/>
        <v>37.193116332921086</v>
      </c>
      <c r="D173" s="33"/>
      <c r="E173" s="34">
        <v>56538</v>
      </c>
      <c r="F173" s="34"/>
      <c r="G173" s="37" t="s">
        <v>166</v>
      </c>
      <c r="H173" s="34">
        <v>53655</v>
      </c>
      <c r="I173" s="36">
        <f t="shared" si="36"/>
        <v>37.87937619575423</v>
      </c>
      <c r="J173" s="34">
        <f t="shared" si="37"/>
        <v>2883</v>
      </c>
      <c r="K173" s="5"/>
    </row>
    <row r="174" spans="1:10" ht="12">
      <c r="A174" s="32"/>
      <c r="B174" s="37" t="s">
        <v>159</v>
      </c>
      <c r="C174" s="33">
        <f t="shared" si="35"/>
        <v>0.712443754440439</v>
      </c>
      <c r="D174" s="33"/>
      <c r="E174" s="34">
        <v>1083</v>
      </c>
      <c r="F174" s="34"/>
      <c r="G174" s="37" t="s">
        <v>167</v>
      </c>
      <c r="H174" s="34">
        <v>1017</v>
      </c>
      <c r="I174" s="36">
        <f t="shared" si="36"/>
        <v>0.7179820257400439</v>
      </c>
      <c r="J174" s="34">
        <f t="shared" si="37"/>
        <v>66</v>
      </c>
    </row>
    <row r="175" spans="1:10" ht="17.25" customHeight="1">
      <c r="A175" s="32"/>
      <c r="B175" s="37" t="s">
        <v>160</v>
      </c>
      <c r="C175" s="33">
        <f t="shared" si="35"/>
        <v>1.1985895850327606</v>
      </c>
      <c r="D175" s="33"/>
      <c r="E175" s="34">
        <v>1822</v>
      </c>
      <c r="F175" s="34"/>
      <c r="G175" s="37" t="s">
        <v>168</v>
      </c>
      <c r="H175" s="34">
        <v>1748</v>
      </c>
      <c r="I175" s="36">
        <f t="shared" si="36"/>
        <v>1.2340536686269388</v>
      </c>
      <c r="J175" s="34">
        <f t="shared" si="37"/>
        <v>74</v>
      </c>
    </row>
    <row r="176" spans="1:10" ht="15" customHeight="1">
      <c r="A176" s="32"/>
      <c r="B176" s="37" t="s">
        <v>161</v>
      </c>
      <c r="C176" s="33">
        <f t="shared" si="35"/>
        <v>1.7011814856721839</v>
      </c>
      <c r="D176" s="33"/>
      <c r="E176" s="34">
        <v>2586</v>
      </c>
      <c r="F176" s="34"/>
      <c r="G176" s="37" t="s">
        <v>169</v>
      </c>
      <c r="H176" s="34">
        <v>2430</v>
      </c>
      <c r="I176" s="36">
        <f t="shared" si="36"/>
        <v>1.7155322738921404</v>
      </c>
      <c r="J176" s="34">
        <f t="shared" si="37"/>
        <v>156</v>
      </c>
    </row>
    <row r="177" spans="1:10" ht="15" customHeight="1">
      <c r="A177" s="32"/>
      <c r="B177" s="37" t="s">
        <v>162</v>
      </c>
      <c r="C177" s="33">
        <f t="shared" si="35"/>
        <v>5.870589164013367</v>
      </c>
      <c r="D177" s="33"/>
      <c r="E177" s="34">
        <v>8924</v>
      </c>
      <c r="F177" s="34"/>
      <c r="G177" s="37" t="s">
        <v>110</v>
      </c>
      <c r="H177" s="34">
        <v>8612</v>
      </c>
      <c r="I177" s="36">
        <f t="shared" si="36"/>
        <v>6.079902857102516</v>
      </c>
      <c r="J177" s="34">
        <f t="shared" si="37"/>
        <v>312</v>
      </c>
    </row>
    <row r="178" spans="1:10" ht="15" customHeight="1">
      <c r="A178" s="32"/>
      <c r="B178" s="37" t="s">
        <v>163</v>
      </c>
      <c r="C178" s="33">
        <f t="shared" si="35"/>
        <v>0.61705654816725</v>
      </c>
      <c r="D178" s="33"/>
      <c r="E178" s="34">
        <v>938</v>
      </c>
      <c r="F178" s="34"/>
      <c r="G178" s="37" t="s">
        <v>170</v>
      </c>
      <c r="H178" s="34">
        <v>882</v>
      </c>
      <c r="I178" s="36">
        <f t="shared" si="36"/>
        <v>0.6226746771904805</v>
      </c>
      <c r="J178" s="34">
        <f t="shared" si="37"/>
        <v>56</v>
      </c>
    </row>
    <row r="179" spans="1:10" ht="15" customHeight="1">
      <c r="A179" s="32"/>
      <c r="B179" s="37" t="s">
        <v>164</v>
      </c>
      <c r="C179" s="33">
        <f t="shared" si="35"/>
        <v>1.0729416098729048</v>
      </c>
      <c r="D179" s="33"/>
      <c r="E179" s="34">
        <v>1631</v>
      </c>
      <c r="F179" s="34"/>
      <c r="G179" s="37" t="s">
        <v>151</v>
      </c>
      <c r="H179" s="34">
        <v>1534</v>
      </c>
      <c r="I179" s="36">
        <f t="shared" si="36"/>
        <v>1.0829738716668902</v>
      </c>
      <c r="J179" s="34">
        <f t="shared" si="37"/>
        <v>97</v>
      </c>
    </row>
    <row r="180" spans="1:10" ht="12">
      <c r="A180" s="32"/>
      <c r="B180" s="37" t="s">
        <v>165</v>
      </c>
      <c r="C180" s="33">
        <f t="shared" si="35"/>
        <v>1.0597847538352236</v>
      </c>
      <c r="D180" s="33"/>
      <c r="E180" s="34">
        <v>1611</v>
      </c>
      <c r="F180" s="34"/>
      <c r="G180" s="37" t="s">
        <v>2</v>
      </c>
      <c r="H180" s="34">
        <v>1529</v>
      </c>
      <c r="I180" s="36">
        <f t="shared" si="36"/>
        <v>1.0794439698687583</v>
      </c>
      <c r="J180" s="34">
        <f t="shared" si="37"/>
        <v>82</v>
      </c>
    </row>
    <row r="181" spans="1:10" ht="12">
      <c r="A181" s="32"/>
      <c r="B181" s="37" t="s">
        <v>1</v>
      </c>
      <c r="C181" s="33">
        <f>SUM(C172:C180)</f>
        <v>100</v>
      </c>
      <c r="D181" s="33"/>
      <c r="E181" s="34">
        <f>SUM(E172:E180)</f>
        <v>152012</v>
      </c>
      <c r="F181" s="34"/>
      <c r="G181" s="37" t="s">
        <v>1</v>
      </c>
      <c r="H181" s="34">
        <f>SUM(H172:H180)</f>
        <v>141647</v>
      </c>
      <c r="I181" s="36">
        <f>SUM(I172:I180)</f>
        <v>99.99999999999999</v>
      </c>
      <c r="J181" s="34">
        <f>SUM(J172:J180)</f>
        <v>10365</v>
      </c>
    </row>
    <row r="182" spans="1:10" ht="12">
      <c r="A182" s="32"/>
      <c r="B182" s="37"/>
      <c r="C182" s="33"/>
      <c r="D182" s="33"/>
      <c r="E182" s="38"/>
      <c r="F182" s="34"/>
      <c r="G182" s="37"/>
      <c r="H182" s="34"/>
      <c r="I182" s="36"/>
      <c r="J182" s="34"/>
    </row>
    <row r="183" spans="1:10" ht="28.5" customHeight="1">
      <c r="A183" s="32" t="s">
        <v>74</v>
      </c>
      <c r="B183" s="32" t="s">
        <v>172</v>
      </c>
      <c r="C183" s="33">
        <f aca="true" t="shared" si="38" ref="C183:C193">E183*100/E$194</f>
        <v>50.51244292358382</v>
      </c>
      <c r="D183" s="33"/>
      <c r="E183" s="34">
        <v>238396</v>
      </c>
      <c r="F183" s="34"/>
      <c r="G183" s="37" t="s">
        <v>748</v>
      </c>
      <c r="H183" s="34">
        <v>220852</v>
      </c>
      <c r="I183" s="36">
        <f>H183*100/H$194</f>
        <v>50.15601934912452</v>
      </c>
      <c r="J183" s="34">
        <f aca="true" t="shared" si="39" ref="J183:J193">(E183-H183)</f>
        <v>17544</v>
      </c>
    </row>
    <row r="184" spans="1:10" ht="12">
      <c r="A184" s="32"/>
      <c r="B184" s="37" t="s">
        <v>173</v>
      </c>
      <c r="C184" s="33">
        <f t="shared" si="38"/>
        <v>32.28273882043839</v>
      </c>
      <c r="D184" s="33"/>
      <c r="E184" s="34">
        <v>152360</v>
      </c>
      <c r="F184" s="34"/>
      <c r="G184" s="37" t="s">
        <v>183</v>
      </c>
      <c r="H184" s="34">
        <v>143937</v>
      </c>
      <c r="I184" s="36">
        <f aca="true" t="shared" si="40" ref="I184:I193">H184*100/H$194</f>
        <v>32.68843821679195</v>
      </c>
      <c r="J184" s="34">
        <f t="shared" si="39"/>
        <v>8423</v>
      </c>
    </row>
    <row r="185" spans="1:10" ht="12">
      <c r="A185" s="32"/>
      <c r="B185" s="37" t="s">
        <v>174</v>
      </c>
      <c r="C185" s="33">
        <f t="shared" si="38"/>
        <v>1.6955006303567077</v>
      </c>
      <c r="D185" s="33"/>
      <c r="E185" s="34">
        <v>8002</v>
      </c>
      <c r="F185" s="34"/>
      <c r="G185" s="37" t="s">
        <v>184</v>
      </c>
      <c r="H185" s="34">
        <v>7148</v>
      </c>
      <c r="I185" s="36">
        <f t="shared" si="40"/>
        <v>1.6233279585765221</v>
      </c>
      <c r="J185" s="34">
        <f t="shared" si="39"/>
        <v>854</v>
      </c>
    </row>
    <row r="186" spans="1:10" ht="14.25" customHeight="1">
      <c r="A186" s="32"/>
      <c r="B186" s="37" t="s">
        <v>175</v>
      </c>
      <c r="C186" s="33">
        <f t="shared" si="38"/>
        <v>0.8178745855007363</v>
      </c>
      <c r="D186" s="33"/>
      <c r="E186" s="34">
        <v>3860</v>
      </c>
      <c r="F186" s="34"/>
      <c r="G186" s="37" t="s">
        <v>185</v>
      </c>
      <c r="H186" s="34">
        <v>3798</v>
      </c>
      <c r="I186" s="36">
        <f t="shared" si="40"/>
        <v>0.8625349169940726</v>
      </c>
      <c r="J186" s="34">
        <f t="shared" si="39"/>
        <v>62</v>
      </c>
    </row>
    <row r="187" spans="1:10" ht="12">
      <c r="A187" s="32"/>
      <c r="B187" s="37" t="s">
        <v>176</v>
      </c>
      <c r="C187" s="33">
        <f t="shared" si="38"/>
        <v>8.21413058448369</v>
      </c>
      <c r="D187" s="33"/>
      <c r="E187" s="34">
        <v>38767</v>
      </c>
      <c r="F187" s="34"/>
      <c r="G187" s="37" t="s">
        <v>110</v>
      </c>
      <c r="H187" s="34">
        <v>37473</v>
      </c>
      <c r="I187" s="36">
        <f t="shared" si="40"/>
        <v>8.510208252901233</v>
      </c>
      <c r="J187" s="34">
        <f t="shared" si="39"/>
        <v>1294</v>
      </c>
    </row>
    <row r="188" spans="1:10" ht="15" customHeight="1">
      <c r="A188" s="32"/>
      <c r="B188" s="37" t="s">
        <v>177</v>
      </c>
      <c r="C188" s="33">
        <f t="shared" si="38"/>
        <v>0.7134154739328962</v>
      </c>
      <c r="D188" s="33"/>
      <c r="E188" s="34">
        <v>3367</v>
      </c>
      <c r="F188" s="34"/>
      <c r="G188" s="37" t="s">
        <v>168</v>
      </c>
      <c r="H188" s="34">
        <v>2982</v>
      </c>
      <c r="I188" s="36">
        <f t="shared" si="40"/>
        <v>0.6772193582086162</v>
      </c>
      <c r="J188" s="34">
        <f t="shared" si="39"/>
        <v>385</v>
      </c>
    </row>
    <row r="189" spans="1:10" ht="12">
      <c r="A189" s="32"/>
      <c r="B189" s="37" t="s">
        <v>178</v>
      </c>
      <c r="C189" s="33">
        <f t="shared" si="38"/>
        <v>0.912798889724656</v>
      </c>
      <c r="D189" s="33"/>
      <c r="E189" s="34">
        <v>4308</v>
      </c>
      <c r="F189" s="34"/>
      <c r="G189" s="37" t="s">
        <v>167</v>
      </c>
      <c r="H189" s="34">
        <v>4059</v>
      </c>
      <c r="I189" s="36">
        <f t="shared" si="40"/>
        <v>0.921808643517362</v>
      </c>
      <c r="J189" s="34">
        <f t="shared" si="39"/>
        <v>249</v>
      </c>
    </row>
    <row r="190" spans="1:10" ht="12">
      <c r="A190" s="32"/>
      <c r="B190" s="37" t="s">
        <v>179</v>
      </c>
      <c r="C190" s="33">
        <f t="shared" si="38"/>
        <v>2.037270502484347</v>
      </c>
      <c r="D190" s="33"/>
      <c r="E190" s="34">
        <v>9615</v>
      </c>
      <c r="F190" s="34"/>
      <c r="G190" s="37" t="s">
        <v>186</v>
      </c>
      <c r="H190" s="34">
        <v>7878</v>
      </c>
      <c r="I190" s="36">
        <f t="shared" si="40"/>
        <v>1.7891127109213545</v>
      </c>
      <c r="J190" s="34">
        <f t="shared" si="39"/>
        <v>1737</v>
      </c>
    </row>
    <row r="191" spans="1:10" ht="17.25" customHeight="1">
      <c r="A191" s="32"/>
      <c r="B191" s="37" t="s">
        <v>180</v>
      </c>
      <c r="C191" s="33">
        <f t="shared" si="38"/>
        <v>0.5994215550211355</v>
      </c>
      <c r="D191" s="33"/>
      <c r="E191" s="34">
        <v>2829</v>
      </c>
      <c r="F191" s="34"/>
      <c r="G191" s="37" t="s">
        <v>187</v>
      </c>
      <c r="H191" s="34">
        <v>2512</v>
      </c>
      <c r="I191" s="36">
        <f t="shared" si="40"/>
        <v>0.570481229986601</v>
      </c>
      <c r="J191" s="34">
        <f t="shared" si="39"/>
        <v>317</v>
      </c>
    </row>
    <row r="192" spans="1:10" ht="17.25" customHeight="1">
      <c r="A192" s="32"/>
      <c r="B192" s="37" t="s">
        <v>181</v>
      </c>
      <c r="C192" s="33">
        <f t="shared" si="38"/>
        <v>1.5351039823712007</v>
      </c>
      <c r="D192" s="33"/>
      <c r="E192" s="34">
        <v>7245</v>
      </c>
      <c r="F192" s="34"/>
      <c r="G192" s="37" t="s">
        <v>188</v>
      </c>
      <c r="H192" s="34">
        <v>6943</v>
      </c>
      <c r="I192" s="36">
        <f t="shared" si="40"/>
        <v>1.5767719664796858</v>
      </c>
      <c r="J192" s="34">
        <f t="shared" si="39"/>
        <v>302</v>
      </c>
    </row>
    <row r="193" spans="1:10" ht="12">
      <c r="A193" s="32"/>
      <c r="B193" s="37" t="s">
        <v>182</v>
      </c>
      <c r="C193" s="33">
        <f t="shared" si="38"/>
        <v>0.679302052102425</v>
      </c>
      <c r="D193" s="33"/>
      <c r="E193" s="34">
        <v>3206</v>
      </c>
      <c r="F193" s="34"/>
      <c r="G193" s="37" t="s">
        <v>2</v>
      </c>
      <c r="H193" s="34">
        <v>2748</v>
      </c>
      <c r="I193" s="36">
        <f t="shared" si="40"/>
        <v>0.624077396498081</v>
      </c>
      <c r="J193" s="34">
        <f t="shared" si="39"/>
        <v>458</v>
      </c>
    </row>
    <row r="194" spans="1:10" ht="12">
      <c r="A194" s="32"/>
      <c r="B194" s="37" t="s">
        <v>1</v>
      </c>
      <c r="C194" s="33">
        <f>SUM(C183:C193)</f>
        <v>100.00000000000001</v>
      </c>
      <c r="D194" s="33"/>
      <c r="E194" s="34">
        <f>SUM(E183:E193)</f>
        <v>471955</v>
      </c>
      <c r="F194" s="34"/>
      <c r="G194" s="37" t="s">
        <v>1</v>
      </c>
      <c r="H194" s="34">
        <f>SUM(H183:H193)</f>
        <v>440330</v>
      </c>
      <c r="I194" s="36">
        <f>SUM(I183:I193)</f>
        <v>100.00000000000001</v>
      </c>
      <c r="J194" s="34">
        <f>SUM(J183:J193)</f>
        <v>31625</v>
      </c>
    </row>
    <row r="195" spans="1:10" ht="12">
      <c r="A195" s="32"/>
      <c r="B195" s="37"/>
      <c r="C195" s="33"/>
      <c r="D195" s="33"/>
      <c r="E195" s="34"/>
      <c r="F195" s="34"/>
      <c r="G195" s="37"/>
      <c r="H195" s="34"/>
      <c r="I195" s="36"/>
      <c r="J195" s="34"/>
    </row>
    <row r="196" spans="1:10" ht="29.25" customHeight="1">
      <c r="A196" s="32" t="s">
        <v>100</v>
      </c>
      <c r="B196" s="32" t="s">
        <v>600</v>
      </c>
      <c r="C196" s="33">
        <f>E196/E$203*100</f>
        <v>39.21899755591309</v>
      </c>
      <c r="D196" s="33">
        <f>F196/F203*100</f>
        <v>52.4959506074808</v>
      </c>
      <c r="E196" s="34">
        <v>191595</v>
      </c>
      <c r="F196" s="34">
        <v>182467</v>
      </c>
      <c r="G196" s="37" t="s">
        <v>607</v>
      </c>
      <c r="H196" s="34">
        <v>177792</v>
      </c>
      <c r="I196" s="36">
        <f>H196/H$203*100</f>
        <v>40.3066892164553</v>
      </c>
      <c r="J196" s="34">
        <f aca="true" t="shared" si="41" ref="J196:J202">(E196-H196)</f>
        <v>13803</v>
      </c>
    </row>
    <row r="197" spans="1:10" ht="30" customHeight="1">
      <c r="A197" s="32"/>
      <c r="B197" s="37" t="s">
        <v>601</v>
      </c>
      <c r="C197" s="33">
        <f aca="true" t="shared" si="42" ref="C197:C202">E197/E$203*100</f>
        <v>37.89603828660092</v>
      </c>
      <c r="D197" s="33">
        <f>F197/F203*100</f>
        <v>47.5040493925192</v>
      </c>
      <c r="E197" s="34">
        <v>185132</v>
      </c>
      <c r="F197" s="34">
        <v>165116</v>
      </c>
      <c r="G197" s="37" t="s">
        <v>749</v>
      </c>
      <c r="H197" s="34">
        <v>165288</v>
      </c>
      <c r="I197" s="36">
        <f aca="true" t="shared" si="43" ref="I197:I202">H197/H$203*100</f>
        <v>37.471945009952435</v>
      </c>
      <c r="J197" s="34">
        <f t="shared" si="41"/>
        <v>19844</v>
      </c>
    </row>
    <row r="198" spans="1:10" ht="12">
      <c r="A198" s="32"/>
      <c r="B198" s="37" t="s">
        <v>602</v>
      </c>
      <c r="C198" s="33">
        <f t="shared" si="42"/>
        <v>13.161837855098806</v>
      </c>
      <c r="D198" s="33"/>
      <c r="E198" s="34">
        <v>64299</v>
      </c>
      <c r="F198" s="34"/>
      <c r="G198" s="37" t="s">
        <v>608</v>
      </c>
      <c r="H198" s="34">
        <v>53812</v>
      </c>
      <c r="I198" s="36">
        <f t="shared" si="43"/>
        <v>12.199556561127006</v>
      </c>
      <c r="J198" s="34">
        <f t="shared" si="41"/>
        <v>10487</v>
      </c>
    </row>
    <row r="199" spans="1:10" ht="17.25" customHeight="1">
      <c r="A199" s="32"/>
      <c r="B199" s="37" t="s">
        <v>606</v>
      </c>
      <c r="C199" s="33">
        <f t="shared" si="42"/>
        <v>2.535381944870897</v>
      </c>
      <c r="D199" s="33"/>
      <c r="E199" s="34">
        <v>12386</v>
      </c>
      <c r="F199" s="34"/>
      <c r="G199" s="37" t="s">
        <v>609</v>
      </c>
      <c r="H199" s="34">
        <v>11619</v>
      </c>
      <c r="I199" s="36">
        <f t="shared" si="43"/>
        <v>2.634108520102109</v>
      </c>
      <c r="J199" s="34">
        <f t="shared" si="41"/>
        <v>767</v>
      </c>
    </row>
    <row r="200" spans="1:10" ht="17.25" customHeight="1">
      <c r="A200" s="32"/>
      <c r="B200" s="37" t="s">
        <v>605</v>
      </c>
      <c r="C200" s="33">
        <f t="shared" si="42"/>
        <v>1.3729054338970699</v>
      </c>
      <c r="D200" s="33"/>
      <c r="E200" s="34">
        <v>6707</v>
      </c>
      <c r="F200" s="34"/>
      <c r="G200" s="37" t="s">
        <v>610</v>
      </c>
      <c r="H200" s="34">
        <v>6198</v>
      </c>
      <c r="I200" s="36">
        <f t="shared" si="43"/>
        <v>1.4051299257761314</v>
      </c>
      <c r="J200" s="34">
        <f t="shared" si="41"/>
        <v>509</v>
      </c>
    </row>
    <row r="201" spans="1:10" ht="17.25" customHeight="1">
      <c r="A201" s="32"/>
      <c r="B201" s="37" t="s">
        <v>603</v>
      </c>
      <c r="C201" s="33">
        <f t="shared" si="42"/>
        <v>3.677184018864912</v>
      </c>
      <c r="D201" s="33"/>
      <c r="E201" s="34">
        <v>17964</v>
      </c>
      <c r="F201" s="34"/>
      <c r="G201" s="37" t="s">
        <v>611</v>
      </c>
      <c r="H201" s="34">
        <v>17116</v>
      </c>
      <c r="I201" s="36">
        <f t="shared" si="43"/>
        <v>3.88031684568962</v>
      </c>
      <c r="J201" s="34">
        <f t="shared" si="41"/>
        <v>848</v>
      </c>
    </row>
    <row r="202" spans="1:10" ht="14.25" customHeight="1">
      <c r="A202" s="32"/>
      <c r="B202" s="37" t="s">
        <v>604</v>
      </c>
      <c r="C202" s="33">
        <f t="shared" si="42"/>
        <v>2.1376549047543016</v>
      </c>
      <c r="D202" s="33"/>
      <c r="E202" s="34">
        <v>10443</v>
      </c>
      <c r="F202" s="34"/>
      <c r="G202" s="37" t="s">
        <v>151</v>
      </c>
      <c r="H202" s="34">
        <v>9273</v>
      </c>
      <c r="I202" s="36">
        <f t="shared" si="43"/>
        <v>2.102253920897397</v>
      </c>
      <c r="J202" s="34">
        <f t="shared" si="41"/>
        <v>1170</v>
      </c>
    </row>
    <row r="203" spans="1:10" ht="12">
      <c r="A203" s="32"/>
      <c r="B203" s="37" t="s">
        <v>1</v>
      </c>
      <c r="C203" s="33">
        <f>SUM(C196:C202)</f>
        <v>99.99999999999999</v>
      </c>
      <c r="D203" s="33">
        <f>SUM(D196:D202)</f>
        <v>100</v>
      </c>
      <c r="E203" s="34">
        <f>SUM(E196:E202)</f>
        <v>488526</v>
      </c>
      <c r="F203" s="34">
        <f>SUM(F196:F202)</f>
        <v>347583</v>
      </c>
      <c r="G203" s="37" t="s">
        <v>1</v>
      </c>
      <c r="H203" s="34">
        <f>SUM(H196:H202)</f>
        <v>441098</v>
      </c>
      <c r="I203" s="36">
        <f>SUM(I196:I202)</f>
        <v>100</v>
      </c>
      <c r="J203" s="34">
        <f>SUM(J196:J202)</f>
        <v>47428</v>
      </c>
    </row>
    <row r="204" spans="1:10" ht="12">
      <c r="A204" s="32"/>
      <c r="B204" s="37"/>
      <c r="C204" s="33"/>
      <c r="D204" s="33"/>
      <c r="E204" s="34"/>
      <c r="F204" s="34"/>
      <c r="G204" s="37"/>
      <c r="H204" s="34"/>
      <c r="I204" s="36"/>
      <c r="J204" s="34"/>
    </row>
    <row r="205" spans="1:11" ht="24">
      <c r="A205" s="41" t="s">
        <v>171</v>
      </c>
      <c r="B205" s="41" t="s">
        <v>191</v>
      </c>
      <c r="C205" s="33">
        <f>E205/E$216*100</f>
        <v>50.63680230130376</v>
      </c>
      <c r="D205" s="34"/>
      <c r="E205" s="34">
        <v>87310</v>
      </c>
      <c r="F205" s="34"/>
      <c r="G205" s="46" t="s">
        <v>750</v>
      </c>
      <c r="H205" s="34">
        <v>81955</v>
      </c>
      <c r="I205" s="36">
        <f>H205/H$216*100</f>
        <v>49.88678004894024</v>
      </c>
      <c r="J205" s="34">
        <f aca="true" t="shared" si="44" ref="J205:J215">(E205-H205)</f>
        <v>5355</v>
      </c>
      <c r="K205" s="2"/>
    </row>
    <row r="206" spans="1:11" ht="36">
      <c r="A206" s="41"/>
      <c r="B206" s="43" t="s">
        <v>192</v>
      </c>
      <c r="C206" s="33">
        <f aca="true" t="shared" si="45" ref="C206:C215">E206/E$216*100</f>
        <v>37.9024961722266</v>
      </c>
      <c r="D206" s="34"/>
      <c r="E206" s="34">
        <v>65353</v>
      </c>
      <c r="F206" s="34"/>
      <c r="G206" s="46" t="s">
        <v>398</v>
      </c>
      <c r="H206" s="34">
        <v>63307</v>
      </c>
      <c r="I206" s="36">
        <f aca="true" t="shared" si="46" ref="I206:I215">H206/H$216*100</f>
        <v>38.535566891077536</v>
      </c>
      <c r="J206" s="34">
        <f t="shared" si="44"/>
        <v>2046</v>
      </c>
      <c r="K206" s="2"/>
    </row>
    <row r="207" spans="1:11" ht="12">
      <c r="A207" s="41"/>
      <c r="B207" s="43" t="s">
        <v>193</v>
      </c>
      <c r="C207" s="33">
        <f t="shared" si="45"/>
        <v>0.9076462673409734</v>
      </c>
      <c r="D207" s="34"/>
      <c r="E207" s="34">
        <v>1565</v>
      </c>
      <c r="F207" s="34"/>
      <c r="G207" s="46" t="s">
        <v>399</v>
      </c>
      <c r="H207" s="34">
        <v>1512</v>
      </c>
      <c r="I207" s="36">
        <f t="shared" si="46"/>
        <v>0.9203686344212999</v>
      </c>
      <c r="J207" s="34">
        <f t="shared" si="44"/>
        <v>53</v>
      </c>
      <c r="K207" s="2"/>
    </row>
    <row r="208" spans="1:11" ht="12">
      <c r="A208" s="41"/>
      <c r="B208" s="43" t="s">
        <v>194</v>
      </c>
      <c r="C208" s="33">
        <f t="shared" si="45"/>
        <v>4.874611423003758</v>
      </c>
      <c r="D208" s="34"/>
      <c r="E208" s="34">
        <v>8405</v>
      </c>
      <c r="F208" s="34"/>
      <c r="G208" s="46" t="s">
        <v>110</v>
      </c>
      <c r="H208" s="34">
        <v>8142</v>
      </c>
      <c r="I208" s="36">
        <f t="shared" si="46"/>
        <v>4.956112051228985</v>
      </c>
      <c r="J208" s="34">
        <f t="shared" si="44"/>
        <v>263</v>
      </c>
      <c r="K208" s="2"/>
    </row>
    <row r="209" spans="1:11" ht="12">
      <c r="A209" s="41"/>
      <c r="B209" s="43" t="s">
        <v>195</v>
      </c>
      <c r="C209" s="33">
        <f t="shared" si="45"/>
        <v>1.12571335776922</v>
      </c>
      <c r="D209" s="34"/>
      <c r="E209" s="34">
        <v>1941</v>
      </c>
      <c r="F209" s="34"/>
      <c r="G209" s="46" t="s">
        <v>4</v>
      </c>
      <c r="H209" s="34">
        <v>1866</v>
      </c>
      <c r="I209" s="36">
        <f t="shared" si="46"/>
        <v>1.1358517670834296</v>
      </c>
      <c r="J209" s="34">
        <f t="shared" si="44"/>
        <v>75</v>
      </c>
      <c r="K209" s="2"/>
    </row>
    <row r="210" spans="1:11" ht="12">
      <c r="A210" s="41"/>
      <c r="B210" s="43" t="s">
        <v>196</v>
      </c>
      <c r="C210" s="33">
        <f t="shared" si="45"/>
        <v>0.8682086020507586</v>
      </c>
      <c r="D210" s="34"/>
      <c r="E210" s="34">
        <v>1497</v>
      </c>
      <c r="F210" s="34"/>
      <c r="G210" s="46" t="s">
        <v>185</v>
      </c>
      <c r="H210" s="34">
        <v>1437</v>
      </c>
      <c r="I210" s="36">
        <f t="shared" si="46"/>
        <v>0.8747154283488148</v>
      </c>
      <c r="J210" s="34">
        <f t="shared" si="44"/>
        <v>60</v>
      </c>
      <c r="K210" s="2"/>
    </row>
    <row r="211" spans="1:11" ht="12">
      <c r="A211" s="41"/>
      <c r="B211" s="43" t="s">
        <v>197</v>
      </c>
      <c r="C211" s="33">
        <f t="shared" si="45"/>
        <v>0.7678745418271239</v>
      </c>
      <c r="D211" s="34"/>
      <c r="E211" s="34">
        <v>1324</v>
      </c>
      <c r="F211" s="34"/>
      <c r="G211" s="46" t="s">
        <v>400</v>
      </c>
      <c r="H211" s="34">
        <v>1276</v>
      </c>
      <c r="I211" s="36">
        <f t="shared" si="46"/>
        <v>0.7767132126465468</v>
      </c>
      <c r="J211" s="34">
        <f t="shared" si="44"/>
        <v>48</v>
      </c>
      <c r="K211" s="2"/>
    </row>
    <row r="212" spans="1:11" ht="12">
      <c r="A212" s="41"/>
      <c r="B212" s="43" t="s">
        <v>198</v>
      </c>
      <c r="C212" s="33">
        <f t="shared" si="45"/>
        <v>0.4477334941771447</v>
      </c>
      <c r="D212" s="34"/>
      <c r="E212" s="34">
        <v>772</v>
      </c>
      <c r="F212" s="34"/>
      <c r="G212" s="46" t="s">
        <v>401</v>
      </c>
      <c r="H212" s="34">
        <v>752</v>
      </c>
      <c r="I212" s="36">
        <f t="shared" si="46"/>
        <v>0.4577494795534508</v>
      </c>
      <c r="J212" s="34">
        <f t="shared" si="44"/>
        <v>20</v>
      </c>
      <c r="K212" s="2"/>
    </row>
    <row r="213" spans="1:11" ht="12">
      <c r="A213" s="41"/>
      <c r="B213" s="43" t="s">
        <v>199</v>
      </c>
      <c r="C213" s="33">
        <f t="shared" si="45"/>
        <v>0.47035215515241496</v>
      </c>
      <c r="D213" s="34"/>
      <c r="E213" s="34">
        <v>811</v>
      </c>
      <c r="F213" s="34"/>
      <c r="G213" s="46" t="s">
        <v>402</v>
      </c>
      <c r="H213" s="34">
        <v>772</v>
      </c>
      <c r="I213" s="36">
        <f t="shared" si="46"/>
        <v>0.46992366783944683</v>
      </c>
      <c r="J213" s="34">
        <f t="shared" si="44"/>
        <v>39</v>
      </c>
      <c r="K213" s="2"/>
    </row>
    <row r="214" spans="1:11" ht="12">
      <c r="A214" s="41"/>
      <c r="B214" s="43" t="s">
        <v>200</v>
      </c>
      <c r="C214" s="33">
        <f t="shared" si="45"/>
        <v>1.0369786108662369</v>
      </c>
      <c r="D214" s="34"/>
      <c r="E214" s="34">
        <v>1788</v>
      </c>
      <c r="F214" s="34"/>
      <c r="G214" s="46" t="s">
        <v>125</v>
      </c>
      <c r="H214" s="34">
        <v>1678</v>
      </c>
      <c r="I214" s="36">
        <f t="shared" si="46"/>
        <v>1.0214143971950669</v>
      </c>
      <c r="J214" s="34">
        <f t="shared" si="44"/>
        <v>110</v>
      </c>
      <c r="K214" s="2"/>
    </row>
    <row r="215" spans="1:11" ht="12">
      <c r="A215" s="41"/>
      <c r="B215" s="43" t="s">
        <v>201</v>
      </c>
      <c r="C215" s="33">
        <f t="shared" si="45"/>
        <v>0.9615830742820025</v>
      </c>
      <c r="D215" s="34"/>
      <c r="E215" s="34">
        <v>1658</v>
      </c>
      <c r="F215" s="34"/>
      <c r="G215" s="46" t="s">
        <v>2</v>
      </c>
      <c r="H215" s="34">
        <v>1585</v>
      </c>
      <c r="I215" s="36">
        <f t="shared" si="46"/>
        <v>0.9648044216651854</v>
      </c>
      <c r="J215" s="34">
        <f t="shared" si="44"/>
        <v>73</v>
      </c>
      <c r="K215" s="2"/>
    </row>
    <row r="216" spans="1:11" ht="12">
      <c r="A216" s="41"/>
      <c r="B216" s="37" t="s">
        <v>1</v>
      </c>
      <c r="C216" s="33">
        <f>SUM(C205:C215)</f>
        <v>99.99999999999999</v>
      </c>
      <c r="D216" s="34"/>
      <c r="E216" s="34">
        <f>SUM(E205:E215)</f>
        <v>172424</v>
      </c>
      <c r="F216" s="34"/>
      <c r="G216" s="37" t="s">
        <v>1</v>
      </c>
      <c r="H216" s="34">
        <f>SUM(H205:H215)</f>
        <v>164282</v>
      </c>
      <c r="I216" s="36">
        <f>SUM(I205:I215)</f>
        <v>100</v>
      </c>
      <c r="J216" s="34">
        <f>SUM(J205:J215)</f>
        <v>8142</v>
      </c>
      <c r="K216" s="2"/>
    </row>
    <row r="217" spans="1:11" ht="12">
      <c r="A217" s="41"/>
      <c r="B217" s="37"/>
      <c r="C217" s="33"/>
      <c r="D217" s="34"/>
      <c r="E217" s="34"/>
      <c r="F217" s="34"/>
      <c r="G217" s="37"/>
      <c r="H217" s="34"/>
      <c r="I217" s="36"/>
      <c r="J217" s="34"/>
      <c r="K217" s="2"/>
    </row>
    <row r="218" spans="1:11" ht="40.5" customHeight="1">
      <c r="A218" s="41" t="s">
        <v>96</v>
      </c>
      <c r="B218" s="37" t="s">
        <v>612</v>
      </c>
      <c r="C218" s="33">
        <f>E218/E$225*100</f>
        <v>45.55594900849859</v>
      </c>
      <c r="D218" s="36">
        <f>F218/F$225*100</f>
        <v>52.037219691914935</v>
      </c>
      <c r="E218" s="34">
        <v>74617</v>
      </c>
      <c r="F218" s="34">
        <v>71751</v>
      </c>
      <c r="G218" s="37" t="s">
        <v>751</v>
      </c>
      <c r="H218" s="34">
        <v>62335</v>
      </c>
      <c r="I218" s="36">
        <f>H218/H$225*100</f>
        <v>44.38676692585947</v>
      </c>
      <c r="J218" s="34">
        <f aca="true" t="shared" si="47" ref="J218:J224">(E218-H218)</f>
        <v>12282</v>
      </c>
      <c r="K218" s="2"/>
    </row>
    <row r="219" spans="1:11" ht="42.75" customHeight="1">
      <c r="A219" s="41"/>
      <c r="B219" s="37" t="s">
        <v>613</v>
      </c>
      <c r="C219" s="33">
        <f aca="true" t="shared" si="48" ref="C219:C224">E219/E$225*100</f>
        <v>42.26457946664062</v>
      </c>
      <c r="D219" s="36">
        <f>F219/F$225*100</f>
        <v>47.96278030808506</v>
      </c>
      <c r="E219" s="34">
        <v>69226</v>
      </c>
      <c r="F219" s="34">
        <v>66133</v>
      </c>
      <c r="G219" s="37" t="s">
        <v>619</v>
      </c>
      <c r="H219" s="34">
        <v>59908</v>
      </c>
      <c r="I219" s="36">
        <f aca="true" t="shared" si="49" ref="I219:I224">H219/H$225*100</f>
        <v>42.65857757270216</v>
      </c>
      <c r="J219" s="34">
        <f t="shared" si="47"/>
        <v>9318</v>
      </c>
      <c r="K219" s="2"/>
    </row>
    <row r="220" spans="1:11" ht="12">
      <c r="A220" s="41"/>
      <c r="B220" s="37" t="s">
        <v>615</v>
      </c>
      <c r="C220" s="33">
        <f t="shared" si="48"/>
        <v>1.7064325485982221</v>
      </c>
      <c r="D220" s="34"/>
      <c r="E220" s="34">
        <v>2795</v>
      </c>
      <c r="F220" s="34"/>
      <c r="G220" s="37" t="s">
        <v>507</v>
      </c>
      <c r="H220" s="34">
        <v>2697</v>
      </c>
      <c r="I220" s="36">
        <f t="shared" si="49"/>
        <v>1.9204477484405706</v>
      </c>
      <c r="J220" s="34">
        <f t="shared" si="47"/>
        <v>98</v>
      </c>
      <c r="K220" s="2"/>
    </row>
    <row r="221" spans="1:11" ht="15" customHeight="1">
      <c r="A221" s="41"/>
      <c r="B221" s="37" t="s">
        <v>617</v>
      </c>
      <c r="C221" s="33">
        <f t="shared" si="48"/>
        <v>0.4872032822115855</v>
      </c>
      <c r="D221" s="34"/>
      <c r="E221" s="34">
        <v>798</v>
      </c>
      <c r="F221" s="34"/>
      <c r="G221" s="37" t="s">
        <v>620</v>
      </c>
      <c r="H221" s="34">
        <v>706</v>
      </c>
      <c r="I221" s="36">
        <f t="shared" si="49"/>
        <v>0.5027201002591928</v>
      </c>
      <c r="J221" s="34">
        <f t="shared" si="47"/>
        <v>92</v>
      </c>
      <c r="K221" s="2"/>
    </row>
    <row r="222" spans="1:11" ht="15" customHeight="1">
      <c r="A222" s="41"/>
      <c r="B222" s="37" t="s">
        <v>614</v>
      </c>
      <c r="C222" s="33">
        <f t="shared" si="48"/>
        <v>8.118223112239914</v>
      </c>
      <c r="D222" s="34"/>
      <c r="E222" s="34">
        <v>13297</v>
      </c>
      <c r="F222" s="34"/>
      <c r="G222" s="37" t="s">
        <v>621</v>
      </c>
      <c r="H222" s="34">
        <v>11974</v>
      </c>
      <c r="I222" s="36">
        <f t="shared" si="49"/>
        <v>8.526303796747273</v>
      </c>
      <c r="J222" s="34">
        <f t="shared" si="47"/>
        <v>1323</v>
      </c>
      <c r="K222" s="2"/>
    </row>
    <row r="223" spans="1:11" ht="12">
      <c r="A223" s="41"/>
      <c r="B223" s="37" t="s">
        <v>618</v>
      </c>
      <c r="C223" s="33">
        <f t="shared" si="48"/>
        <v>0.7283628016020318</v>
      </c>
      <c r="D223" s="34"/>
      <c r="E223" s="34">
        <v>1193</v>
      </c>
      <c r="F223" s="34"/>
      <c r="G223" s="37" t="s">
        <v>622</v>
      </c>
      <c r="H223" s="34">
        <v>1086</v>
      </c>
      <c r="I223" s="36">
        <f t="shared" si="49"/>
        <v>0.7733059899171153</v>
      </c>
      <c r="J223" s="34">
        <f t="shared" si="47"/>
        <v>107</v>
      </c>
      <c r="K223" s="2"/>
    </row>
    <row r="224" spans="1:11" ht="15" customHeight="1">
      <c r="A224" s="41"/>
      <c r="B224" s="37" t="s">
        <v>616</v>
      </c>
      <c r="C224" s="33">
        <f t="shared" si="48"/>
        <v>1.1392497802090455</v>
      </c>
      <c r="D224" s="34"/>
      <c r="E224" s="34">
        <v>1866</v>
      </c>
      <c r="F224" s="34"/>
      <c r="G224" s="37" t="s">
        <v>623</v>
      </c>
      <c r="H224" s="34">
        <v>1730</v>
      </c>
      <c r="I224" s="36">
        <f t="shared" si="49"/>
        <v>1.231877866074226</v>
      </c>
      <c r="J224" s="34">
        <f t="shared" si="47"/>
        <v>136</v>
      </c>
      <c r="K224" s="2"/>
    </row>
    <row r="225" spans="1:11" ht="12">
      <c r="A225" s="41"/>
      <c r="B225" s="37" t="s">
        <v>1</v>
      </c>
      <c r="C225" s="33">
        <f>SUM(C218:C224)</f>
        <v>100</v>
      </c>
      <c r="D225" s="33">
        <f>SUM(D218:D224)</f>
        <v>100</v>
      </c>
      <c r="E225" s="34">
        <f>SUM(E218:E224)</f>
        <v>163792</v>
      </c>
      <c r="F225" s="34">
        <f>SUM(F218:F224)</f>
        <v>137884</v>
      </c>
      <c r="G225" s="37" t="s">
        <v>1</v>
      </c>
      <c r="H225" s="34">
        <f>SUM(H218:H224)</f>
        <v>140436</v>
      </c>
      <c r="I225" s="36">
        <f>SUM(I218:I224)</f>
        <v>100.00000000000001</v>
      </c>
      <c r="J225" s="34">
        <f>SUM(J218:J224)</f>
        <v>23356</v>
      </c>
      <c r="K225" s="2"/>
    </row>
    <row r="226" spans="1:11" ht="12">
      <c r="A226" s="41"/>
      <c r="B226" s="43"/>
      <c r="C226" s="33"/>
      <c r="D226" s="34"/>
      <c r="E226" s="34"/>
      <c r="F226" s="34"/>
      <c r="G226" s="37"/>
      <c r="H226" s="34"/>
      <c r="I226" s="36"/>
      <c r="J226" s="34"/>
      <c r="K226" s="2"/>
    </row>
    <row r="227" spans="1:11" ht="24">
      <c r="A227" s="41" t="s">
        <v>41</v>
      </c>
      <c r="B227" s="41" t="s">
        <v>202</v>
      </c>
      <c r="C227" s="33">
        <f>E227/E$237*100</f>
        <v>63.43811632250564</v>
      </c>
      <c r="D227" s="34"/>
      <c r="E227" s="34">
        <v>388561</v>
      </c>
      <c r="F227" s="34"/>
      <c r="G227" s="46" t="s">
        <v>752</v>
      </c>
      <c r="H227" s="34">
        <v>363679</v>
      </c>
      <c r="I227" s="36">
        <f>H227/H$237*100</f>
        <v>62.67345194355789</v>
      </c>
      <c r="J227" s="34">
        <f aca="true" t="shared" si="50" ref="J227:J236">(E227-H227)</f>
        <v>24882</v>
      </c>
      <c r="K227" s="2"/>
    </row>
    <row r="228" spans="1:11" ht="12">
      <c r="A228" s="41"/>
      <c r="B228" s="43" t="s">
        <v>203</v>
      </c>
      <c r="C228" s="33">
        <f aca="true" t="shared" si="51" ref="C228:C236">E228/E$237*100</f>
        <v>17.197275446364433</v>
      </c>
      <c r="D228" s="34"/>
      <c r="E228" s="34">
        <v>105334</v>
      </c>
      <c r="F228" s="34"/>
      <c r="G228" s="46" t="s">
        <v>403</v>
      </c>
      <c r="H228" s="34">
        <v>103379</v>
      </c>
      <c r="I228" s="36">
        <f aca="true" t="shared" si="52" ref="I228:I236">H228/H$237*100</f>
        <v>17.81548780235612</v>
      </c>
      <c r="J228" s="34">
        <f t="shared" si="50"/>
        <v>1955</v>
      </c>
      <c r="K228" s="2"/>
    </row>
    <row r="229" spans="1:11" ht="12">
      <c r="A229" s="41"/>
      <c r="B229" s="43" t="s">
        <v>204</v>
      </c>
      <c r="C229" s="33">
        <f t="shared" si="51"/>
        <v>10.272749239188641</v>
      </c>
      <c r="D229" s="34"/>
      <c r="E229" s="34">
        <v>62921</v>
      </c>
      <c r="F229" s="34"/>
      <c r="G229" s="46" t="s">
        <v>404</v>
      </c>
      <c r="H229" s="34">
        <v>60435</v>
      </c>
      <c r="I229" s="36">
        <f t="shared" si="52"/>
        <v>10.414871543886013</v>
      </c>
      <c r="J229" s="34">
        <f t="shared" si="50"/>
        <v>2486</v>
      </c>
      <c r="K229" s="2"/>
    </row>
    <row r="230" spans="1:11" ht="12">
      <c r="A230" s="41"/>
      <c r="B230" s="43" t="s">
        <v>205</v>
      </c>
      <c r="C230" s="33">
        <f t="shared" si="51"/>
        <v>2.500555098415684</v>
      </c>
      <c r="D230" s="34"/>
      <c r="E230" s="34">
        <v>15316</v>
      </c>
      <c r="F230" s="40"/>
      <c r="G230" s="46" t="s">
        <v>405</v>
      </c>
      <c r="H230" s="34">
        <v>14761</v>
      </c>
      <c r="I230" s="36">
        <f t="shared" si="52"/>
        <v>2.5437895070621566</v>
      </c>
      <c r="J230" s="34">
        <f t="shared" si="50"/>
        <v>555</v>
      </c>
      <c r="K230" s="2"/>
    </row>
    <row r="231" spans="1:11" ht="12">
      <c r="A231" s="41"/>
      <c r="B231" s="43" t="s">
        <v>206</v>
      </c>
      <c r="C231" s="33">
        <f t="shared" si="51"/>
        <v>2.402923082951295</v>
      </c>
      <c r="D231" s="34"/>
      <c r="E231" s="34">
        <v>14718</v>
      </c>
      <c r="F231" s="40"/>
      <c r="G231" s="46" t="s">
        <v>110</v>
      </c>
      <c r="H231" s="34">
        <v>14178</v>
      </c>
      <c r="I231" s="36">
        <f t="shared" si="52"/>
        <v>2.4433200752745248</v>
      </c>
      <c r="J231" s="34">
        <f t="shared" si="50"/>
        <v>540</v>
      </c>
      <c r="K231" s="2"/>
    </row>
    <row r="232" spans="1:10" ht="12">
      <c r="A232" s="41"/>
      <c r="B232" s="43" t="s">
        <v>207</v>
      </c>
      <c r="C232" s="33">
        <f t="shared" si="51"/>
        <v>1.1919922155610414</v>
      </c>
      <c r="D232" s="34"/>
      <c r="E232" s="34">
        <v>7301</v>
      </c>
      <c r="G232" s="46" t="s">
        <v>185</v>
      </c>
      <c r="H232" s="34">
        <v>6985</v>
      </c>
      <c r="I232" s="36">
        <f t="shared" si="52"/>
        <v>1.2037375317952146</v>
      </c>
      <c r="J232" s="34">
        <f t="shared" si="50"/>
        <v>316</v>
      </c>
    </row>
    <row r="233" spans="1:10" ht="12">
      <c r="A233" s="41"/>
      <c r="B233" s="43" t="s">
        <v>208</v>
      </c>
      <c r="C233" s="33">
        <f t="shared" si="51"/>
        <v>0.5822002795083787</v>
      </c>
      <c r="D233" s="34"/>
      <c r="E233" s="34">
        <v>3566</v>
      </c>
      <c r="G233" s="46" t="s">
        <v>406</v>
      </c>
      <c r="H233" s="34">
        <v>3111</v>
      </c>
      <c r="I233" s="36">
        <f t="shared" si="52"/>
        <v>0.5361241891789424</v>
      </c>
      <c r="J233" s="34">
        <f t="shared" si="50"/>
        <v>455</v>
      </c>
    </row>
    <row r="234" spans="1:10" ht="12">
      <c r="A234" s="41"/>
      <c r="B234" s="43" t="s">
        <v>209</v>
      </c>
      <c r="C234" s="33">
        <f t="shared" si="51"/>
        <v>0.4218747959197001</v>
      </c>
      <c r="D234" s="34"/>
      <c r="E234" s="34">
        <v>2584</v>
      </c>
      <c r="G234" s="46" t="s">
        <v>407</v>
      </c>
      <c r="H234" s="34">
        <v>2406</v>
      </c>
      <c r="I234" s="36">
        <f t="shared" si="52"/>
        <v>0.414630279384293</v>
      </c>
      <c r="J234" s="34">
        <f t="shared" si="50"/>
        <v>178</v>
      </c>
    </row>
    <row r="235" spans="1:10" ht="12">
      <c r="A235" s="41"/>
      <c r="B235" s="43" t="s">
        <v>210</v>
      </c>
      <c r="C235" s="33">
        <f t="shared" si="51"/>
        <v>0.5756697099120985</v>
      </c>
      <c r="D235" s="34"/>
      <c r="E235" s="34">
        <v>3526</v>
      </c>
      <c r="G235" s="46" t="s">
        <v>408</v>
      </c>
      <c r="H235" s="34">
        <v>3281</v>
      </c>
      <c r="I235" s="36">
        <f t="shared" si="52"/>
        <v>0.5654205929592125</v>
      </c>
      <c r="J235" s="34">
        <f t="shared" si="50"/>
        <v>245</v>
      </c>
    </row>
    <row r="236" spans="1:10" ht="12">
      <c r="A236" s="41"/>
      <c r="B236" s="43" t="s">
        <v>211</v>
      </c>
      <c r="C236" s="33">
        <f t="shared" si="51"/>
        <v>1.4166438096730798</v>
      </c>
      <c r="D236" s="34"/>
      <c r="E236" s="34">
        <v>8677</v>
      </c>
      <c r="G236" s="46" t="s">
        <v>4</v>
      </c>
      <c r="H236" s="34">
        <v>8061</v>
      </c>
      <c r="I236" s="36">
        <f t="shared" si="52"/>
        <v>1.3891665345456299</v>
      </c>
      <c r="J236" s="34">
        <f t="shared" si="50"/>
        <v>616</v>
      </c>
    </row>
    <row r="237" spans="1:10" ht="12">
      <c r="A237" s="41"/>
      <c r="B237" s="37" t="s">
        <v>1</v>
      </c>
      <c r="C237" s="33">
        <f>SUM(C227:C236)</f>
        <v>100.00000000000001</v>
      </c>
      <c r="D237" s="34"/>
      <c r="E237" s="34">
        <f>SUM(E227:E236)</f>
        <v>612504</v>
      </c>
      <c r="G237" s="37" t="s">
        <v>1</v>
      </c>
      <c r="H237" s="34">
        <f>SUM(H227:H236)</f>
        <v>580276</v>
      </c>
      <c r="I237" s="36">
        <f>SUM(I227:I236)</f>
        <v>100</v>
      </c>
      <c r="J237" s="34">
        <f>SUM(J227:J236)</f>
        <v>32228</v>
      </c>
    </row>
    <row r="238" spans="1:10" ht="12">
      <c r="A238" s="41"/>
      <c r="B238" s="43"/>
      <c r="C238" s="33"/>
      <c r="D238" s="34"/>
      <c r="E238" s="34"/>
      <c r="H238" s="34"/>
      <c r="I238" s="55"/>
      <c r="J238" s="34"/>
    </row>
    <row r="239" spans="1:10" ht="24">
      <c r="A239" s="41" t="s">
        <v>45</v>
      </c>
      <c r="B239" s="41" t="s">
        <v>494</v>
      </c>
      <c r="C239" s="33">
        <f>E239/E$244*100</f>
        <v>56.323404402963064</v>
      </c>
      <c r="D239" s="34"/>
      <c r="E239" s="34">
        <v>129866</v>
      </c>
      <c r="G239" s="46" t="s">
        <v>753</v>
      </c>
      <c r="H239" s="34">
        <v>121349</v>
      </c>
      <c r="I239" s="36">
        <f>H239/H$244*100</f>
        <v>56.83314755664628</v>
      </c>
      <c r="J239" s="34">
        <f>(E239-H239)</f>
        <v>8517</v>
      </c>
    </row>
    <row r="240" spans="1:10" ht="12">
      <c r="A240" s="41"/>
      <c r="B240" s="43" t="s">
        <v>212</v>
      </c>
      <c r="C240" s="33">
        <f>E240/E$244*100</f>
        <v>20.530246517356833</v>
      </c>
      <c r="D240" s="34"/>
      <c r="E240" s="34">
        <v>47337</v>
      </c>
      <c r="G240" s="46" t="s">
        <v>409</v>
      </c>
      <c r="H240" s="34">
        <v>44744</v>
      </c>
      <c r="I240" s="36">
        <f>H240/H$244*100</f>
        <v>20.955610299834206</v>
      </c>
      <c r="J240" s="34">
        <f>(E240-H240)</f>
        <v>2593</v>
      </c>
    </row>
    <row r="241" spans="1:10" ht="12">
      <c r="A241" s="41"/>
      <c r="B241" s="43" t="s">
        <v>213</v>
      </c>
      <c r="C241" s="33">
        <f>E241/E$244*100</f>
        <v>13.135159516333292</v>
      </c>
      <c r="D241" s="34"/>
      <c r="E241" s="34">
        <v>30286</v>
      </c>
      <c r="G241" s="46" t="s">
        <v>410</v>
      </c>
      <c r="H241" s="34">
        <v>27801</v>
      </c>
      <c r="I241" s="36">
        <f>H241/H$244*100</f>
        <v>13.020447924765124</v>
      </c>
      <c r="J241" s="34">
        <f>(E241-H241)</f>
        <v>2485</v>
      </c>
    </row>
    <row r="242" spans="1:10" ht="12">
      <c r="A242" s="41"/>
      <c r="B242" s="43" t="s">
        <v>214</v>
      </c>
      <c r="C242" s="33">
        <f>E242/E$244*100</f>
        <v>6.447443748590461</v>
      </c>
      <c r="D242" s="34"/>
      <c r="E242" s="34">
        <v>14866</v>
      </c>
      <c r="G242" s="46" t="s">
        <v>411</v>
      </c>
      <c r="H242" s="34">
        <v>12061</v>
      </c>
      <c r="I242" s="36">
        <f>H242/H$244*100</f>
        <v>5.648704090521642</v>
      </c>
      <c r="J242" s="34">
        <f>(E242-H242)</f>
        <v>2805</v>
      </c>
    </row>
    <row r="243" spans="1:10" ht="12">
      <c r="A243" s="41"/>
      <c r="B243" s="43" t="s">
        <v>215</v>
      </c>
      <c r="C243" s="33">
        <f>E243/E$244*100</f>
        <v>3.563745814756345</v>
      </c>
      <c r="D243" s="34"/>
      <c r="E243" s="34">
        <v>8217</v>
      </c>
      <c r="G243" s="46" t="s">
        <v>110</v>
      </c>
      <c r="H243" s="34">
        <v>7563</v>
      </c>
      <c r="I243" s="36">
        <f>H243/H$244*100</f>
        <v>3.5420901282327484</v>
      </c>
      <c r="J243" s="34">
        <f>(E243-H243)</f>
        <v>654</v>
      </c>
    </row>
    <row r="244" spans="1:10" ht="12">
      <c r="A244" s="41"/>
      <c r="B244" s="37" t="s">
        <v>1</v>
      </c>
      <c r="C244" s="33">
        <f>SUM(C239:C243)</f>
        <v>99.99999999999999</v>
      </c>
      <c r="D244" s="34"/>
      <c r="E244" s="34">
        <f>SUM(E239:E243)</f>
        <v>230572</v>
      </c>
      <c r="G244" s="37" t="s">
        <v>1</v>
      </c>
      <c r="H244" s="34">
        <f>SUM(H239:H243)</f>
        <v>213518</v>
      </c>
      <c r="I244" s="36">
        <f>SUM(I239:I243)</f>
        <v>100</v>
      </c>
      <c r="J244" s="34">
        <f>SUM(J239:J243)</f>
        <v>17054</v>
      </c>
    </row>
    <row r="245" spans="1:10" ht="12">
      <c r="A245" s="41"/>
      <c r="B245" s="43"/>
      <c r="C245" s="33"/>
      <c r="D245" s="34"/>
      <c r="E245" s="34"/>
      <c r="H245" s="34"/>
      <c r="I245" s="56"/>
      <c r="J245" s="34"/>
    </row>
    <row r="246" spans="1:10" ht="24">
      <c r="A246" s="41" t="s">
        <v>47</v>
      </c>
      <c r="B246" s="41" t="s">
        <v>216</v>
      </c>
      <c r="C246" s="33">
        <f>E246*100/E$251</f>
        <v>64.11092985318108</v>
      </c>
      <c r="D246" s="34"/>
      <c r="E246" s="34">
        <v>151698</v>
      </c>
      <c r="G246" s="46" t="s">
        <v>754</v>
      </c>
      <c r="H246" s="34">
        <v>145968</v>
      </c>
      <c r="I246" s="36">
        <f>H246/H$251*100</f>
        <v>64.46068581774824</v>
      </c>
      <c r="J246" s="34">
        <f>E246-H246</f>
        <v>5730</v>
      </c>
    </row>
    <row r="247" spans="1:10" ht="12">
      <c r="A247" s="41"/>
      <c r="B247" s="43" t="s">
        <v>217</v>
      </c>
      <c r="C247" s="33">
        <f>E247*100/E$251</f>
        <v>30.39794098504763</v>
      </c>
      <c r="D247" s="34"/>
      <c r="E247" s="34">
        <v>71927</v>
      </c>
      <c r="G247" s="46" t="s">
        <v>412</v>
      </c>
      <c r="H247" s="34">
        <v>68246</v>
      </c>
      <c r="I247" s="36">
        <f>H247/H$251*100</f>
        <v>30.138002605489188</v>
      </c>
      <c r="J247" s="34">
        <f>(E247-H247)</f>
        <v>3681</v>
      </c>
    </row>
    <row r="248" spans="1:10" ht="12">
      <c r="A248" s="41"/>
      <c r="B248" s="43" t="s">
        <v>218</v>
      </c>
      <c r="C248" s="33">
        <f>E248*100/E$251</f>
        <v>1.8755969537397832</v>
      </c>
      <c r="D248" s="34"/>
      <c r="E248" s="34">
        <v>4438</v>
      </c>
      <c r="G248" s="46" t="s">
        <v>413</v>
      </c>
      <c r="H248" s="34">
        <v>4163</v>
      </c>
      <c r="I248" s="36">
        <f>H248/H$251*100</f>
        <v>1.8384155092848151</v>
      </c>
      <c r="J248" s="34">
        <f>(E248-H248)</f>
        <v>275</v>
      </c>
    </row>
    <row r="249" spans="1:10" ht="12">
      <c r="A249" s="41"/>
      <c r="B249" s="43" t="s">
        <v>219</v>
      </c>
      <c r="C249" s="33">
        <f>E249*100/E$251</f>
        <v>0.983864287585898</v>
      </c>
      <c r="D249" s="34"/>
      <c r="E249" s="34">
        <v>2328</v>
      </c>
      <c r="G249" s="46" t="s">
        <v>2</v>
      </c>
      <c r="H249" s="34">
        <v>2199</v>
      </c>
      <c r="I249" s="36">
        <f>H249/H$251*100</f>
        <v>0.9710967343063436</v>
      </c>
      <c r="J249" s="34">
        <f>(E249-H249)</f>
        <v>129</v>
      </c>
    </row>
    <row r="250" spans="1:10" ht="12">
      <c r="A250" s="41"/>
      <c r="B250" s="43" t="s">
        <v>220</v>
      </c>
      <c r="C250" s="33">
        <f>E250*100/E$251</f>
        <v>2.631667920445613</v>
      </c>
      <c r="D250" s="34"/>
      <c r="E250" s="34">
        <v>6227</v>
      </c>
      <c r="G250" s="46" t="s">
        <v>110</v>
      </c>
      <c r="H250" s="34">
        <v>5869</v>
      </c>
      <c r="I250" s="36">
        <f>H250/H$251*100</f>
        <v>2.5917993331714104</v>
      </c>
      <c r="J250" s="34">
        <f>(E250-H250)</f>
        <v>358</v>
      </c>
    </row>
    <row r="251" spans="1:10" ht="12">
      <c r="A251" s="41"/>
      <c r="B251" s="37" t="s">
        <v>1</v>
      </c>
      <c r="C251" s="33">
        <f>SUM(C246:C250)</f>
        <v>100</v>
      </c>
      <c r="D251" s="34"/>
      <c r="E251" s="34">
        <f>SUM(E246:E250)</f>
        <v>236618</v>
      </c>
      <c r="G251" s="37" t="s">
        <v>1</v>
      </c>
      <c r="H251" s="34">
        <f>SUM(H246:H250)</f>
        <v>226445</v>
      </c>
      <c r="I251" s="36">
        <f>SUM(I246:I250)</f>
        <v>100</v>
      </c>
      <c r="J251" s="34">
        <f>SUM(J246:J250)</f>
        <v>10173</v>
      </c>
    </row>
    <row r="252" spans="1:10" ht="12">
      <c r="A252" s="41"/>
      <c r="B252" s="43"/>
      <c r="C252" s="33"/>
      <c r="D252" s="34"/>
      <c r="E252" s="34"/>
      <c r="H252" s="34"/>
      <c r="I252" s="56"/>
      <c r="J252" s="34"/>
    </row>
    <row r="253" spans="1:10" ht="24">
      <c r="A253" s="41" t="s">
        <v>54</v>
      </c>
      <c r="B253" s="43" t="s">
        <v>221</v>
      </c>
      <c r="C253" s="33">
        <f>E253/E$257*100</f>
        <v>64.84251197186765</v>
      </c>
      <c r="D253" s="34"/>
      <c r="E253" s="34">
        <v>261469</v>
      </c>
      <c r="G253" s="46" t="s">
        <v>755</v>
      </c>
      <c r="H253" s="34">
        <v>251409</v>
      </c>
      <c r="I253" s="36">
        <f>H253/H$257*100</f>
        <v>65.09055133399785</v>
      </c>
      <c r="J253" s="34">
        <f>(E253-H253)</f>
        <v>10060</v>
      </c>
    </row>
    <row r="254" spans="1:10" ht="12">
      <c r="A254" s="41"/>
      <c r="B254" s="43" t="s">
        <v>222</v>
      </c>
      <c r="C254" s="33">
        <f>E254/E$257*100</f>
        <v>28.487465187966382</v>
      </c>
      <c r="D254" s="34"/>
      <c r="E254" s="34">
        <v>114872</v>
      </c>
      <c r="G254" s="46" t="s">
        <v>414</v>
      </c>
      <c r="H254" s="34">
        <v>109188</v>
      </c>
      <c r="I254" s="36">
        <f>H254/H$257*100</f>
        <v>28.269103807169028</v>
      </c>
      <c r="J254" s="34">
        <f>(E254-H254)</f>
        <v>5684</v>
      </c>
    </row>
    <row r="255" spans="1:10" ht="12">
      <c r="A255" s="41"/>
      <c r="B255" s="43" t="s">
        <v>223</v>
      </c>
      <c r="C255" s="33">
        <f>E255/E$257*100</f>
        <v>5.525038624927772</v>
      </c>
      <c r="D255" s="34"/>
      <c r="E255" s="34">
        <v>22279</v>
      </c>
      <c r="G255" s="46" t="s">
        <v>110</v>
      </c>
      <c r="H255" s="34">
        <v>21459</v>
      </c>
      <c r="I255" s="36">
        <f>H255/H$257*100</f>
        <v>5.555800075081878</v>
      </c>
      <c r="J255" s="34">
        <f>(E255-H255)</f>
        <v>820</v>
      </c>
    </row>
    <row r="256" spans="1:10" ht="12">
      <c r="A256" s="41"/>
      <c r="B256" s="43" t="s">
        <v>224</v>
      </c>
      <c r="C256" s="33">
        <f>E256/E$257*100</f>
        <v>1.144984215238185</v>
      </c>
      <c r="D256" s="34"/>
      <c r="E256" s="34">
        <v>4617</v>
      </c>
      <c r="G256" s="46" t="s">
        <v>415</v>
      </c>
      <c r="H256" s="34">
        <v>4189</v>
      </c>
      <c r="I256" s="36">
        <f>H256/H$257*100</f>
        <v>1.084544783751246</v>
      </c>
      <c r="J256" s="34">
        <f>(E256-H256)</f>
        <v>428</v>
      </c>
    </row>
    <row r="257" spans="1:10" ht="12">
      <c r="A257" s="41"/>
      <c r="B257" s="37" t="s">
        <v>1</v>
      </c>
      <c r="C257" s="33">
        <f>SUM(C253:C256)</f>
        <v>99.99999999999999</v>
      </c>
      <c r="D257" s="34"/>
      <c r="E257" s="34">
        <f>SUM(E253:E256)</f>
        <v>403237</v>
      </c>
      <c r="G257" s="37" t="s">
        <v>1</v>
      </c>
      <c r="H257" s="34">
        <f>SUM(H253:H256)</f>
        <v>386245</v>
      </c>
      <c r="I257" s="36">
        <f>SUM(I253:I256)</f>
        <v>100</v>
      </c>
      <c r="J257" s="34">
        <f>SUM(J253:J256)</f>
        <v>16992</v>
      </c>
    </row>
    <row r="258" spans="1:10" ht="12">
      <c r="A258" s="41"/>
      <c r="B258" s="43"/>
      <c r="C258" s="33"/>
      <c r="D258" s="34"/>
      <c r="E258" s="34"/>
      <c r="H258" s="34"/>
      <c r="I258" s="56"/>
      <c r="J258" s="34"/>
    </row>
    <row r="259" spans="1:10" ht="27" customHeight="1">
      <c r="A259" s="41" t="s">
        <v>56</v>
      </c>
      <c r="B259" s="41" t="s">
        <v>225</v>
      </c>
      <c r="C259" s="33">
        <f>E259/E$263*100</f>
        <v>56.096184419713836</v>
      </c>
      <c r="D259" s="34"/>
      <c r="E259" s="34">
        <v>141138</v>
      </c>
      <c r="G259" s="46" t="s">
        <v>756</v>
      </c>
      <c r="H259" s="34">
        <v>122714</v>
      </c>
      <c r="I259" s="36">
        <f>H259/H$263*100</f>
        <v>56.277917908736526</v>
      </c>
      <c r="J259" s="34">
        <f>(E259-H259)</f>
        <v>18424</v>
      </c>
    </row>
    <row r="260" spans="1:10" ht="12">
      <c r="A260" s="41"/>
      <c r="B260" s="43" t="s">
        <v>226</v>
      </c>
      <c r="C260" s="33">
        <f>E260/E$263*100</f>
        <v>37.2758346581876</v>
      </c>
      <c r="D260" s="34"/>
      <c r="E260" s="34">
        <v>93786</v>
      </c>
      <c r="G260" s="46" t="s">
        <v>416</v>
      </c>
      <c r="H260" s="34">
        <v>79634</v>
      </c>
      <c r="I260" s="36">
        <f>H260/H$263*100</f>
        <v>36.520981426278375</v>
      </c>
      <c r="J260" s="34">
        <f>(E260-H260)</f>
        <v>14152</v>
      </c>
    </row>
    <row r="261" spans="1:10" ht="12">
      <c r="A261" s="41"/>
      <c r="B261" s="43" t="s">
        <v>227</v>
      </c>
      <c r="C261" s="33">
        <f>E261/E$263*100</f>
        <v>5.325914149443562</v>
      </c>
      <c r="D261" s="34"/>
      <c r="E261" s="34">
        <v>13400</v>
      </c>
      <c r="G261" s="46" t="s">
        <v>110</v>
      </c>
      <c r="H261" s="34">
        <v>12747</v>
      </c>
      <c r="I261" s="36">
        <f>H261/H$263*100</f>
        <v>5.845906902086678</v>
      </c>
      <c r="J261" s="34">
        <f>(E261-H261)</f>
        <v>653</v>
      </c>
    </row>
    <row r="262" spans="1:10" ht="12">
      <c r="A262" s="41"/>
      <c r="B262" s="43" t="s">
        <v>228</v>
      </c>
      <c r="C262" s="33">
        <f>E262/E$263*100</f>
        <v>1.302066772655008</v>
      </c>
      <c r="D262" s="34"/>
      <c r="E262" s="34">
        <v>3276</v>
      </c>
      <c r="G262" s="46" t="s">
        <v>4</v>
      </c>
      <c r="H262" s="34">
        <v>2955</v>
      </c>
      <c r="I262" s="36">
        <f>H262/H$263*100</f>
        <v>1.3551937628984176</v>
      </c>
      <c r="J262" s="34">
        <f>(E262-H262)</f>
        <v>321</v>
      </c>
    </row>
    <row r="263" spans="1:10" ht="12">
      <c r="A263" s="41"/>
      <c r="B263" s="37" t="s">
        <v>1</v>
      </c>
      <c r="C263" s="33">
        <f>SUM(C259:C262)</f>
        <v>100</v>
      </c>
      <c r="D263" s="34"/>
      <c r="E263" s="34">
        <f>SUM(E259:E262)</f>
        <v>251600</v>
      </c>
      <c r="G263" s="37" t="s">
        <v>1</v>
      </c>
      <c r="H263" s="34">
        <f>SUM(H259:H262)</f>
        <v>218050</v>
      </c>
      <c r="I263" s="36">
        <f>SUM(I259:I262)</f>
        <v>100.00000000000001</v>
      </c>
      <c r="J263" s="34">
        <f>SUM(J259:J262)</f>
        <v>33550</v>
      </c>
    </row>
    <row r="264" spans="1:10" ht="12">
      <c r="A264" s="41"/>
      <c r="B264" s="43"/>
      <c r="C264" s="33"/>
      <c r="D264" s="34"/>
      <c r="E264" s="34"/>
      <c r="H264" s="34"/>
      <c r="I264" s="56"/>
      <c r="J264" s="34"/>
    </row>
    <row r="265" spans="1:10" ht="24">
      <c r="A265" s="41" t="s">
        <v>64</v>
      </c>
      <c r="B265" s="41" t="s">
        <v>229</v>
      </c>
      <c r="C265" s="33">
        <f>E265*100/E$270</f>
        <v>67.71140613808484</v>
      </c>
      <c r="D265" s="34"/>
      <c r="E265" s="34">
        <v>199469</v>
      </c>
      <c r="G265" s="46" t="s">
        <v>757</v>
      </c>
      <c r="H265" s="34">
        <v>189315</v>
      </c>
      <c r="I265" s="36">
        <f>H265/H$270*100</f>
        <v>67.7237604636188</v>
      </c>
      <c r="J265" s="34">
        <f>(E265-H265)</f>
        <v>10154</v>
      </c>
    </row>
    <row r="266" spans="1:10" ht="12">
      <c r="A266" s="41"/>
      <c r="B266" s="43" t="s">
        <v>230</v>
      </c>
      <c r="C266" s="33">
        <f>E266*100/E$270</f>
        <v>17.606343796569433</v>
      </c>
      <c r="D266" s="34"/>
      <c r="E266" s="34">
        <v>51866</v>
      </c>
      <c r="G266" s="46" t="s">
        <v>417</v>
      </c>
      <c r="H266" s="34">
        <v>49312</v>
      </c>
      <c r="I266" s="36">
        <f>H266/H$270*100</f>
        <v>17.640409243757603</v>
      </c>
      <c r="J266" s="34">
        <f>(E266-H266)</f>
        <v>2554</v>
      </c>
    </row>
    <row r="267" spans="1:10" ht="12">
      <c r="A267" s="41"/>
      <c r="B267" s="43" t="s">
        <v>231</v>
      </c>
      <c r="C267" s="33">
        <f>E267*100/E$270</f>
        <v>6.369595399661221</v>
      </c>
      <c r="D267" s="34"/>
      <c r="E267" s="34">
        <v>18764</v>
      </c>
      <c r="G267" s="46" t="s">
        <v>404</v>
      </c>
      <c r="H267" s="34">
        <v>17996</v>
      </c>
      <c r="I267" s="36">
        <f>H267/H$270*100</f>
        <v>6.437719109966373</v>
      </c>
      <c r="J267" s="34">
        <f>(E267-H267)</f>
        <v>768</v>
      </c>
    </row>
    <row r="268" spans="1:10" ht="12">
      <c r="A268" s="41"/>
      <c r="B268" s="43" t="s">
        <v>232</v>
      </c>
      <c r="C268" s="33">
        <f>E268*100/E$270</f>
        <v>5.785048220050443</v>
      </c>
      <c r="D268" s="34"/>
      <c r="E268" s="34">
        <v>17042</v>
      </c>
      <c r="G268" s="46" t="s">
        <v>418</v>
      </c>
      <c r="H268" s="34">
        <v>16240</v>
      </c>
      <c r="I268" s="36">
        <f>H268/H$270*100</f>
        <v>5.809544251269943</v>
      </c>
      <c r="J268" s="34">
        <f>(E268-H268)</f>
        <v>802</v>
      </c>
    </row>
    <row r="269" spans="1:10" ht="12">
      <c r="A269" s="41"/>
      <c r="B269" s="43" t="s">
        <v>233</v>
      </c>
      <c r="C269" s="33">
        <f>E269*100/E$270</f>
        <v>2.5276064456340572</v>
      </c>
      <c r="D269" s="34"/>
      <c r="E269" s="34">
        <v>7446</v>
      </c>
      <c r="G269" s="46" t="s">
        <v>419</v>
      </c>
      <c r="H269" s="34">
        <v>6677</v>
      </c>
      <c r="I269" s="36">
        <f>H269/H$270*100</f>
        <v>2.3885669313872793</v>
      </c>
      <c r="J269" s="34">
        <f>(E269-H269)</f>
        <v>769</v>
      </c>
    </row>
    <row r="270" spans="1:10" ht="12">
      <c r="A270" s="41"/>
      <c r="B270" s="37" t="s">
        <v>1</v>
      </c>
      <c r="C270" s="33">
        <f>SUM(C265:C269)</f>
        <v>100</v>
      </c>
      <c r="D270" s="34"/>
      <c r="E270" s="34">
        <f>SUM(E265:E269)</f>
        <v>294587</v>
      </c>
      <c r="G270" s="37" t="s">
        <v>1</v>
      </c>
      <c r="H270" s="34">
        <f>SUM(H265:H269)</f>
        <v>279540</v>
      </c>
      <c r="I270" s="36">
        <f>SUM(I265:I269)</f>
        <v>100</v>
      </c>
      <c r="J270" s="34">
        <f>SUM(J265:J269)</f>
        <v>15047</v>
      </c>
    </row>
    <row r="271" spans="1:10" ht="12">
      <c r="A271" s="41"/>
      <c r="B271" s="43"/>
      <c r="C271" s="33"/>
      <c r="D271" s="34"/>
      <c r="E271" s="34"/>
      <c r="H271" s="34"/>
      <c r="I271" s="56"/>
      <c r="J271" s="34"/>
    </row>
    <row r="272" spans="1:10" ht="24">
      <c r="A272" s="41" t="s">
        <v>65</v>
      </c>
      <c r="B272" s="41" t="s">
        <v>495</v>
      </c>
      <c r="C272" s="33">
        <f>E272*100/E$280</f>
        <v>58.81413059958248</v>
      </c>
      <c r="D272" s="34"/>
      <c r="E272" s="34">
        <v>100858</v>
      </c>
      <c r="G272" s="46" t="s">
        <v>758</v>
      </c>
      <c r="H272" s="34">
        <v>93958</v>
      </c>
      <c r="I272" s="36">
        <f>H272/H$280*100</f>
        <v>58.592283563753824</v>
      </c>
      <c r="J272" s="34">
        <f aca="true" t="shared" si="53" ref="J272:J279">(E272-H272)</f>
        <v>6900</v>
      </c>
    </row>
    <row r="273" spans="1:10" ht="12">
      <c r="A273" s="41"/>
      <c r="B273" s="43" t="s">
        <v>234</v>
      </c>
      <c r="C273" s="33">
        <f aca="true" t="shared" si="54" ref="C273:C279">E273*100/E$280</f>
        <v>22.567439907630945</v>
      </c>
      <c r="D273" s="34"/>
      <c r="E273" s="34">
        <v>38700</v>
      </c>
      <c r="G273" s="46" t="s">
        <v>420</v>
      </c>
      <c r="H273" s="34">
        <v>36838</v>
      </c>
      <c r="I273" s="36">
        <f aca="true" t="shared" si="55" ref="I273:I279">H273/H$280*100</f>
        <v>22.972206112534998</v>
      </c>
      <c r="J273" s="34">
        <f t="shared" si="53"/>
        <v>1862</v>
      </c>
    </row>
    <row r="274" spans="1:10" ht="12">
      <c r="A274" s="41"/>
      <c r="B274" s="43" t="s">
        <v>235</v>
      </c>
      <c r="C274" s="33">
        <f t="shared" si="54"/>
        <v>9.601366875430065</v>
      </c>
      <c r="D274" s="34"/>
      <c r="E274" s="34">
        <v>16465</v>
      </c>
      <c r="G274" s="46" t="s">
        <v>404</v>
      </c>
      <c r="H274" s="34">
        <v>15470</v>
      </c>
      <c r="I274" s="36">
        <f t="shared" si="55"/>
        <v>9.6471043097051</v>
      </c>
      <c r="J274" s="34">
        <f t="shared" si="53"/>
        <v>995</v>
      </c>
    </row>
    <row r="275" spans="1:10" ht="12">
      <c r="A275" s="41"/>
      <c r="B275" s="43" t="s">
        <v>236</v>
      </c>
      <c r="C275" s="33">
        <f t="shared" si="54"/>
        <v>3.0334837829327177</v>
      </c>
      <c r="D275" s="34"/>
      <c r="E275" s="34">
        <v>5202</v>
      </c>
      <c r="G275" s="46" t="s">
        <v>405</v>
      </c>
      <c r="H275" s="34">
        <v>4953</v>
      </c>
      <c r="I275" s="36">
        <f t="shared" si="55"/>
        <v>3.0886947411744896</v>
      </c>
      <c r="J275" s="34">
        <f t="shared" si="53"/>
        <v>249</v>
      </c>
    </row>
    <row r="276" spans="1:10" ht="12">
      <c r="A276" s="41"/>
      <c r="B276" s="43" t="s">
        <v>237</v>
      </c>
      <c r="C276" s="33">
        <f t="shared" si="54"/>
        <v>2.234001609460831</v>
      </c>
      <c r="D276" s="34"/>
      <c r="E276" s="34">
        <v>3831</v>
      </c>
      <c r="G276" s="46" t="s">
        <v>490</v>
      </c>
      <c r="H276" s="34">
        <v>3343</v>
      </c>
      <c r="I276" s="36">
        <f t="shared" si="55"/>
        <v>2.084697460073959</v>
      </c>
      <c r="J276" s="34">
        <f t="shared" si="53"/>
        <v>488</v>
      </c>
    </row>
    <row r="277" spans="1:10" ht="12">
      <c r="A277" s="41"/>
      <c r="B277" s="43" t="s">
        <v>238</v>
      </c>
      <c r="C277" s="33">
        <f t="shared" si="54"/>
        <v>2.1605262237150553</v>
      </c>
      <c r="D277" s="34"/>
      <c r="E277" s="34">
        <v>3705</v>
      </c>
      <c r="G277" s="46" t="s">
        <v>4</v>
      </c>
      <c r="H277" s="34">
        <v>3305</v>
      </c>
      <c r="I277" s="36">
        <f t="shared" si="55"/>
        <v>2.0610006298368035</v>
      </c>
      <c r="J277" s="34">
        <f t="shared" si="53"/>
        <v>400</v>
      </c>
    </row>
    <row r="278" spans="1:10" ht="12">
      <c r="A278" s="41"/>
      <c r="B278" s="43" t="s">
        <v>239</v>
      </c>
      <c r="C278" s="33">
        <f t="shared" si="54"/>
        <v>1.3592946362968406</v>
      </c>
      <c r="D278" s="34"/>
      <c r="E278" s="34">
        <v>2331</v>
      </c>
      <c r="G278" s="46" t="s">
        <v>2</v>
      </c>
      <c r="H278" s="34">
        <v>2144</v>
      </c>
      <c r="I278" s="36">
        <f t="shared" si="55"/>
        <v>1.3370001060121353</v>
      </c>
      <c r="J278" s="34">
        <f t="shared" si="53"/>
        <v>187</v>
      </c>
    </row>
    <row r="279" spans="1:10" ht="12">
      <c r="A279" s="41"/>
      <c r="B279" s="43" t="s">
        <v>240</v>
      </c>
      <c r="C279" s="33">
        <f t="shared" si="54"/>
        <v>0.2297563649510747</v>
      </c>
      <c r="D279" s="34"/>
      <c r="E279" s="34">
        <v>394</v>
      </c>
      <c r="G279" s="46" t="s">
        <v>421</v>
      </c>
      <c r="H279" s="34">
        <v>348</v>
      </c>
      <c r="I279" s="36">
        <f t="shared" si="55"/>
        <v>0.21701307690868613</v>
      </c>
      <c r="J279" s="34">
        <f t="shared" si="53"/>
        <v>46</v>
      </c>
    </row>
    <row r="280" spans="1:10" ht="12">
      <c r="A280" s="41"/>
      <c r="B280" s="37" t="s">
        <v>1</v>
      </c>
      <c r="C280" s="33">
        <f>SUM(C272:C279)</f>
        <v>100</v>
      </c>
      <c r="D280" s="34"/>
      <c r="E280" s="34">
        <f>SUM(E272:E279)</f>
        <v>171486</v>
      </c>
      <c r="G280" s="37" t="s">
        <v>1</v>
      </c>
      <c r="H280" s="34">
        <f>SUM(H272:H279)</f>
        <v>160359</v>
      </c>
      <c r="I280" s="36">
        <f>SUM(I272:I279)</f>
        <v>99.99999999999999</v>
      </c>
      <c r="J280" s="34">
        <f>SUM(J272:J279)</f>
        <v>11127</v>
      </c>
    </row>
    <row r="281" spans="1:10" ht="12">
      <c r="A281" s="41"/>
      <c r="B281" s="43"/>
      <c r="C281" s="33"/>
      <c r="D281" s="34"/>
      <c r="E281" s="34"/>
      <c r="H281" s="34"/>
      <c r="I281" s="56"/>
      <c r="J281" s="34"/>
    </row>
    <row r="282" spans="1:10" ht="24">
      <c r="A282" s="41" t="s">
        <v>36</v>
      </c>
      <c r="B282" s="41" t="s">
        <v>241</v>
      </c>
      <c r="C282" s="33">
        <f>E282/E$287*100</f>
        <v>60.610782175132435</v>
      </c>
      <c r="D282" s="34"/>
      <c r="E282" s="34">
        <v>122535</v>
      </c>
      <c r="G282" s="46" t="s">
        <v>759</v>
      </c>
      <c r="H282" s="34">
        <v>115887</v>
      </c>
      <c r="I282" s="36">
        <f>H282/H$287*100</f>
        <v>60.36630151115</v>
      </c>
      <c r="J282" s="34">
        <f>(E282-H282)</f>
        <v>6648</v>
      </c>
    </row>
    <row r="283" spans="1:10" ht="12">
      <c r="A283" s="41"/>
      <c r="B283" s="43" t="s">
        <v>242</v>
      </c>
      <c r="C283" s="33">
        <f>E283/E$287*100</f>
        <v>35.163008799655735</v>
      </c>
      <c r="D283" s="34"/>
      <c r="E283" s="34">
        <v>71088</v>
      </c>
      <c r="G283" s="46" t="s">
        <v>422</v>
      </c>
      <c r="H283" s="34">
        <v>68244</v>
      </c>
      <c r="I283" s="36">
        <f>H283/H$287*100</f>
        <v>35.548749042834146</v>
      </c>
      <c r="J283" s="34">
        <f>(E283-H283)</f>
        <v>2844</v>
      </c>
    </row>
    <row r="284" spans="1:10" ht="12">
      <c r="A284" s="41"/>
      <c r="B284" s="43" t="s">
        <v>243</v>
      </c>
      <c r="C284" s="33">
        <f>E284/E$287*100</f>
        <v>2.0661136585100435</v>
      </c>
      <c r="D284" s="34"/>
      <c r="E284" s="34">
        <v>4177</v>
      </c>
      <c r="G284" s="46" t="s">
        <v>4</v>
      </c>
      <c r="H284" s="34">
        <v>3924</v>
      </c>
      <c r="I284" s="36">
        <f>H284/H$287*100</f>
        <v>2.0440374427653887</v>
      </c>
      <c r="J284" s="34">
        <f>(E284-H284)</f>
        <v>253</v>
      </c>
    </row>
    <row r="285" spans="1:10" ht="12">
      <c r="A285" s="41"/>
      <c r="B285" s="43" t="s">
        <v>244</v>
      </c>
      <c r="C285" s="33">
        <f>E285/E$287*100</f>
        <v>1.2138479573817684</v>
      </c>
      <c r="D285" s="34"/>
      <c r="E285" s="34">
        <v>2454</v>
      </c>
      <c r="G285" s="46" t="s">
        <v>185</v>
      </c>
      <c r="H285" s="34">
        <v>2295</v>
      </c>
      <c r="I285" s="36">
        <f>H285/H$287*100</f>
        <v>1.1954806144614087</v>
      </c>
      <c r="J285" s="34">
        <f>(E285-H285)</f>
        <v>159</v>
      </c>
    </row>
    <row r="286" spans="1:10" ht="12">
      <c r="A286" s="41"/>
      <c r="B286" s="43" t="s">
        <v>245</v>
      </c>
      <c r="C286" s="33">
        <f>E286/E$287*100</f>
        <v>0.9462474093200175</v>
      </c>
      <c r="D286" s="34"/>
      <c r="E286" s="34">
        <v>1913</v>
      </c>
      <c r="G286" s="46" t="s">
        <v>423</v>
      </c>
      <c r="H286" s="34">
        <v>1623</v>
      </c>
      <c r="I286" s="36">
        <f>H286/H$287*100</f>
        <v>0.8454313887890484</v>
      </c>
      <c r="J286" s="34">
        <f>(E286-H286)</f>
        <v>290</v>
      </c>
    </row>
    <row r="287" spans="1:10" ht="12">
      <c r="A287" s="41"/>
      <c r="B287" s="37" t="s">
        <v>1</v>
      </c>
      <c r="C287" s="33">
        <f>SUM(C282:C286)</f>
        <v>100.00000000000001</v>
      </c>
      <c r="D287" s="34"/>
      <c r="E287" s="34">
        <f>SUM(E282:E286)</f>
        <v>202167</v>
      </c>
      <c r="G287" s="37" t="s">
        <v>1</v>
      </c>
      <c r="H287" s="34">
        <f>SUM(H282:H286)</f>
        <v>191973</v>
      </c>
      <c r="I287" s="36">
        <f>SUM(I282:I286)</f>
        <v>99.99999999999999</v>
      </c>
      <c r="J287" s="34">
        <f>SUM(J282:J286)</f>
        <v>10194</v>
      </c>
    </row>
    <row r="288" spans="1:10" ht="12">
      <c r="A288" s="41"/>
      <c r="B288" s="43"/>
      <c r="C288" s="33"/>
      <c r="D288" s="34"/>
      <c r="E288" s="34"/>
      <c r="H288" s="34"/>
      <c r="I288" s="56"/>
      <c r="J288" s="34"/>
    </row>
    <row r="289" spans="1:10" ht="24">
      <c r="A289" s="41" t="s">
        <v>46</v>
      </c>
      <c r="B289" s="41" t="s">
        <v>246</v>
      </c>
      <c r="C289" s="33">
        <f>E289/E$294*100</f>
        <v>58.78651115618661</v>
      </c>
      <c r="D289" s="34"/>
      <c r="E289" s="34">
        <v>347781</v>
      </c>
      <c r="G289" s="46" t="s">
        <v>760</v>
      </c>
      <c r="H289" s="34">
        <v>331645</v>
      </c>
      <c r="I289" s="36">
        <f>H289/H$294*100</f>
        <v>58.84664862706826</v>
      </c>
      <c r="J289" s="34">
        <f>(E289-H289)</f>
        <v>16136</v>
      </c>
    </row>
    <row r="290" spans="1:10" ht="12">
      <c r="A290" s="41"/>
      <c r="B290" s="43" t="s">
        <v>247</v>
      </c>
      <c r="C290" s="33">
        <f>E290/E$294*100</f>
        <v>30.04597701149425</v>
      </c>
      <c r="D290" s="34"/>
      <c r="E290" s="34">
        <v>177752</v>
      </c>
      <c r="G290" s="46" t="s">
        <v>424</v>
      </c>
      <c r="H290" s="34">
        <v>169900</v>
      </c>
      <c r="I290" s="36">
        <f>H290/H$294*100</f>
        <v>30.14683050170785</v>
      </c>
      <c r="J290" s="34">
        <f>(E290-H290)</f>
        <v>7852</v>
      </c>
    </row>
    <row r="291" spans="1:10" ht="12">
      <c r="A291" s="41"/>
      <c r="B291" s="43" t="s">
        <v>248</v>
      </c>
      <c r="C291" s="33">
        <f>E291/E$294*100</f>
        <v>9.090601757944556</v>
      </c>
      <c r="D291" s="34"/>
      <c r="E291" s="34">
        <v>53780</v>
      </c>
      <c r="G291" s="46" t="s">
        <v>425</v>
      </c>
      <c r="H291" s="34">
        <v>51053</v>
      </c>
      <c r="I291" s="36">
        <f>H291/H$294*100</f>
        <v>9.058776560351328</v>
      </c>
      <c r="J291" s="34">
        <f>(E291-H291)</f>
        <v>2727</v>
      </c>
    </row>
    <row r="292" spans="1:10" ht="12">
      <c r="A292" s="41"/>
      <c r="B292" s="43" t="s">
        <v>249</v>
      </c>
      <c r="C292" s="33">
        <f>E292/E$294*100</f>
        <v>1.4234279918864097</v>
      </c>
      <c r="D292" s="34"/>
      <c r="E292" s="34">
        <v>8421</v>
      </c>
      <c r="G292" s="46" t="s">
        <v>119</v>
      </c>
      <c r="H292" s="34">
        <v>7528</v>
      </c>
      <c r="I292" s="36">
        <f>H292/H$294*100</f>
        <v>1.3357583285277026</v>
      </c>
      <c r="J292" s="34">
        <f>(E292-H292)</f>
        <v>893</v>
      </c>
    </row>
    <row r="293" spans="1:10" ht="12">
      <c r="A293" s="41"/>
      <c r="B293" s="43" t="s">
        <v>250</v>
      </c>
      <c r="C293" s="33">
        <f>E293/E$294*100</f>
        <v>0.6534820824881677</v>
      </c>
      <c r="D293" s="34"/>
      <c r="E293" s="34">
        <v>3866</v>
      </c>
      <c r="G293" s="46" t="s">
        <v>426</v>
      </c>
      <c r="H293" s="34">
        <v>3449</v>
      </c>
      <c r="I293" s="36">
        <f>H293/H$294*100</f>
        <v>0.611985982344852</v>
      </c>
      <c r="J293" s="34">
        <f>(E293-H293)</f>
        <v>417</v>
      </c>
    </row>
    <row r="294" spans="1:10" ht="12">
      <c r="A294" s="41"/>
      <c r="B294" s="37" t="s">
        <v>1</v>
      </c>
      <c r="C294" s="33">
        <f>SUM(C289:C293)</f>
        <v>100</v>
      </c>
      <c r="D294" s="34"/>
      <c r="E294" s="34">
        <f>SUM(E289:E293)</f>
        <v>591600</v>
      </c>
      <c r="G294" s="37" t="s">
        <v>1</v>
      </c>
      <c r="H294" s="34">
        <f>SUM(H289:H293)</f>
        <v>563575</v>
      </c>
      <c r="I294" s="36">
        <f>SUM(I289:I293)</f>
        <v>100</v>
      </c>
      <c r="J294" s="34">
        <f>SUM(J289:J293)</f>
        <v>28025</v>
      </c>
    </row>
    <row r="295" spans="1:10" ht="12">
      <c r="A295" s="41"/>
      <c r="B295" s="43"/>
      <c r="C295" s="33"/>
      <c r="D295" s="34"/>
      <c r="E295" s="34"/>
      <c r="H295" s="34"/>
      <c r="I295" s="56"/>
      <c r="J295" s="34"/>
    </row>
    <row r="296" spans="1:10" ht="24">
      <c r="A296" s="41" t="s">
        <v>49</v>
      </c>
      <c r="B296" s="41" t="s">
        <v>251</v>
      </c>
      <c r="C296" s="33">
        <f>E296/E$301*100</f>
        <v>57.83787366607013</v>
      </c>
      <c r="D296" s="34"/>
      <c r="E296" s="34">
        <v>78534</v>
      </c>
      <c r="G296" s="46" t="s">
        <v>761</v>
      </c>
      <c r="H296" s="34">
        <v>69983</v>
      </c>
      <c r="I296" s="36">
        <f>H296/H$301*100</f>
        <v>57.68273383666875</v>
      </c>
      <c r="J296" s="34">
        <f>(E296-H296)</f>
        <v>8551</v>
      </c>
    </row>
    <row r="297" spans="1:10" ht="12">
      <c r="A297" s="41"/>
      <c r="B297" s="43" t="s">
        <v>252</v>
      </c>
      <c r="C297" s="33">
        <f>E297/E$301*100</f>
        <v>36.591473159379305</v>
      </c>
      <c r="D297" s="34"/>
      <c r="E297" s="34">
        <v>49685</v>
      </c>
      <c r="G297" s="46" t="s">
        <v>427</v>
      </c>
      <c r="H297" s="34">
        <v>44564</v>
      </c>
      <c r="I297" s="36">
        <f>H297/H$301*100</f>
        <v>36.73139692064225</v>
      </c>
      <c r="J297" s="34">
        <f>(E297-H297)</f>
        <v>5121</v>
      </c>
    </row>
    <row r="298" spans="1:10" ht="12">
      <c r="A298" s="41"/>
      <c r="B298" s="43" t="s">
        <v>253</v>
      </c>
      <c r="C298" s="33">
        <f>E298/E$301*100</f>
        <v>2.090836113504636</v>
      </c>
      <c r="D298" s="34"/>
      <c r="E298" s="34">
        <v>2839</v>
      </c>
      <c r="G298" s="46" t="s">
        <v>4</v>
      </c>
      <c r="H298" s="34">
        <v>2618</v>
      </c>
      <c r="I298" s="36">
        <f>H298/H$301*100</f>
        <v>2.157858296792061</v>
      </c>
      <c r="J298" s="34">
        <f>(E298-H298)</f>
        <v>221</v>
      </c>
    </row>
    <row r="299" spans="1:10" ht="12">
      <c r="A299" s="41"/>
      <c r="B299" s="43" t="s">
        <v>254</v>
      </c>
      <c r="C299" s="33">
        <f>E299/E$301*100</f>
        <v>2.4421319310959397</v>
      </c>
      <c r="D299" s="34"/>
      <c r="E299" s="34">
        <v>3316</v>
      </c>
      <c r="G299" s="46" t="s">
        <v>408</v>
      </c>
      <c r="H299" s="34">
        <v>2889</v>
      </c>
      <c r="I299" s="36">
        <f>H299/H$301*100</f>
        <v>2.3812271273614454</v>
      </c>
      <c r="J299" s="34">
        <f>(E299-H299)</f>
        <v>427</v>
      </c>
    </row>
    <row r="300" spans="1:10" ht="12">
      <c r="A300" s="41"/>
      <c r="B300" s="43" t="s">
        <v>255</v>
      </c>
      <c r="C300" s="33">
        <f>E300/E$301*100</f>
        <v>1.0376851299499938</v>
      </c>
      <c r="D300" s="34"/>
      <c r="E300" s="34">
        <v>1409</v>
      </c>
      <c r="G300" s="46" t="s">
        <v>428</v>
      </c>
      <c r="H300" s="34">
        <v>1270</v>
      </c>
      <c r="I300" s="36">
        <f>H300/H$301*100</f>
        <v>1.0467838185354916</v>
      </c>
      <c r="J300" s="34">
        <f>(E300-H300)</f>
        <v>139</v>
      </c>
    </row>
    <row r="301" spans="1:10" ht="12">
      <c r="A301" s="41"/>
      <c r="B301" s="37" t="s">
        <v>1</v>
      </c>
      <c r="C301" s="33">
        <f>SUM(C296:C300)</f>
        <v>100.00000000000001</v>
      </c>
      <c r="D301" s="34"/>
      <c r="E301" s="34">
        <f>SUM(E296:E300)</f>
        <v>135783</v>
      </c>
      <c r="G301" s="37" t="s">
        <v>1</v>
      </c>
      <c r="H301" s="34">
        <f>SUM(H296:H300)</f>
        <v>121324</v>
      </c>
      <c r="I301" s="36">
        <f>SUM(I296:I300)</f>
        <v>99.99999999999999</v>
      </c>
      <c r="J301" s="34">
        <f>SUM(J296:J300)</f>
        <v>14459</v>
      </c>
    </row>
    <row r="302" spans="1:10" ht="12">
      <c r="A302" s="41"/>
      <c r="B302" s="43"/>
      <c r="C302" s="33"/>
      <c r="D302" s="34"/>
      <c r="E302" s="34"/>
      <c r="H302" s="34"/>
      <c r="I302" s="56"/>
      <c r="J302" s="34"/>
    </row>
    <row r="303" spans="1:10" ht="24">
      <c r="A303" s="41" t="s">
        <v>52</v>
      </c>
      <c r="B303" s="41" t="s">
        <v>256</v>
      </c>
      <c r="C303" s="33">
        <f>E303/E$307*100</f>
        <v>59.272206137250535</v>
      </c>
      <c r="D303" s="34"/>
      <c r="E303" s="34">
        <v>122422</v>
      </c>
      <c r="G303" s="46" t="s">
        <v>762</v>
      </c>
      <c r="H303" s="34">
        <v>116739</v>
      </c>
      <c r="I303" s="36">
        <f>H303/H$307*100</f>
        <v>59.283653943813604</v>
      </c>
      <c r="J303" s="34">
        <f>(E303-H303)</f>
        <v>5683</v>
      </c>
    </row>
    <row r="304" spans="1:10" ht="12">
      <c r="A304" s="41"/>
      <c r="B304" s="43" t="s">
        <v>257</v>
      </c>
      <c r="C304" s="33">
        <f>E304/E$307*100</f>
        <v>28.22960947410212</v>
      </c>
      <c r="D304" s="34"/>
      <c r="E304" s="34">
        <v>58306</v>
      </c>
      <c r="G304" s="46" t="s">
        <v>429</v>
      </c>
      <c r="H304" s="34">
        <v>55215</v>
      </c>
      <c r="I304" s="36">
        <f>H304/H$307*100</f>
        <v>28.039874870503155</v>
      </c>
      <c r="J304" s="34">
        <f>(E304-H304)</f>
        <v>3091</v>
      </c>
    </row>
    <row r="305" spans="1:10" ht="12">
      <c r="A305" s="41"/>
      <c r="B305" s="43" t="s">
        <v>258</v>
      </c>
      <c r="C305" s="33">
        <f>E305/E$307*100</f>
        <v>10.929496179953714</v>
      </c>
      <c r="D305" s="34"/>
      <c r="E305" s="34">
        <v>22574</v>
      </c>
      <c r="G305" s="46" t="s">
        <v>425</v>
      </c>
      <c r="H305" s="34">
        <v>21861</v>
      </c>
      <c r="I305" s="36">
        <f>H305/H$307*100</f>
        <v>11.101688029413557</v>
      </c>
      <c r="J305" s="34">
        <f>(E305-H305)</f>
        <v>713</v>
      </c>
    </row>
    <row r="306" spans="1:10" ht="12">
      <c r="A306" s="41"/>
      <c r="B306" s="43" t="s">
        <v>259</v>
      </c>
      <c r="C306" s="33">
        <f>E306/E$307*100</f>
        <v>1.5686882086936311</v>
      </c>
      <c r="D306" s="34"/>
      <c r="E306" s="34">
        <v>3240</v>
      </c>
      <c r="G306" s="46" t="s">
        <v>4</v>
      </c>
      <c r="H306" s="34">
        <v>3101</v>
      </c>
      <c r="I306" s="36">
        <f>H306/H$307*100</f>
        <v>1.5747831562696786</v>
      </c>
      <c r="J306" s="34">
        <f>(E306-H306)</f>
        <v>139</v>
      </c>
    </row>
    <row r="307" spans="1:10" ht="12">
      <c r="A307" s="41"/>
      <c r="B307" s="37" t="s">
        <v>1</v>
      </c>
      <c r="C307" s="33">
        <f>SUM(C303:C306)</f>
        <v>100</v>
      </c>
      <c r="D307" s="34"/>
      <c r="E307" s="34">
        <f>SUM(E303:E306)</f>
        <v>206542</v>
      </c>
      <c r="G307" s="37" t="s">
        <v>1</v>
      </c>
      <c r="H307" s="34">
        <f>SUM(H303:H306)</f>
        <v>196916</v>
      </c>
      <c r="I307" s="36">
        <f>SUM(I303:I306)</f>
        <v>99.99999999999999</v>
      </c>
      <c r="J307" s="34">
        <f>SUM(J303:J306)</f>
        <v>9626</v>
      </c>
    </row>
    <row r="308" spans="1:10" ht="12">
      <c r="A308" s="41"/>
      <c r="B308" s="43"/>
      <c r="C308" s="33"/>
      <c r="D308" s="34"/>
      <c r="E308" s="34"/>
      <c r="H308" s="34"/>
      <c r="I308" s="56"/>
      <c r="J308" s="34"/>
    </row>
    <row r="309" spans="1:10" ht="12">
      <c r="A309" s="41" t="s">
        <v>60</v>
      </c>
      <c r="B309" s="41" t="s">
        <v>260</v>
      </c>
      <c r="C309" s="33">
        <f aca="true" t="shared" si="56" ref="C309:C314">E309/E$315*100</f>
        <v>52.31108032896346</v>
      </c>
      <c r="D309" s="34"/>
      <c r="E309" s="34">
        <v>126133</v>
      </c>
      <c r="G309" s="46" t="s">
        <v>763</v>
      </c>
      <c r="H309" s="34">
        <v>119686</v>
      </c>
      <c r="I309" s="36">
        <f aca="true" t="shared" si="57" ref="I309:I314">H309/H$315*100</f>
        <v>52.70978482027252</v>
      </c>
      <c r="J309" s="34">
        <f aca="true" t="shared" si="58" ref="J309:J314">(E309-H309)</f>
        <v>6447</v>
      </c>
    </row>
    <row r="310" spans="1:10" ht="12">
      <c r="A310" s="41"/>
      <c r="B310" s="43" t="s">
        <v>261</v>
      </c>
      <c r="C310" s="33">
        <f t="shared" si="56"/>
        <v>29.68716951240249</v>
      </c>
      <c r="D310" s="34"/>
      <c r="E310" s="34">
        <v>71582</v>
      </c>
      <c r="G310" s="46" t="s">
        <v>414</v>
      </c>
      <c r="H310" s="34">
        <v>67896</v>
      </c>
      <c r="I310" s="36">
        <f t="shared" si="57"/>
        <v>29.901438348321633</v>
      </c>
      <c r="J310" s="34">
        <f t="shared" si="58"/>
        <v>3686</v>
      </c>
    </row>
    <row r="311" spans="1:10" ht="12">
      <c r="A311" s="41"/>
      <c r="B311" s="43" t="s">
        <v>262</v>
      </c>
      <c r="C311" s="33">
        <f t="shared" si="56"/>
        <v>11.122631375948174</v>
      </c>
      <c r="D311" s="34"/>
      <c r="E311" s="34">
        <v>26819</v>
      </c>
      <c r="G311" s="46" t="s">
        <v>430</v>
      </c>
      <c r="H311" s="34">
        <v>24720</v>
      </c>
      <c r="I311" s="36">
        <f t="shared" si="57"/>
        <v>10.8867025446346</v>
      </c>
      <c r="J311" s="34">
        <f t="shared" si="58"/>
        <v>2099</v>
      </c>
    </row>
    <row r="312" spans="1:10" ht="12">
      <c r="A312" s="41"/>
      <c r="B312" s="43" t="s">
        <v>263</v>
      </c>
      <c r="C312" s="33">
        <f t="shared" si="56"/>
        <v>4.050248630355713</v>
      </c>
      <c r="D312" s="34"/>
      <c r="E312" s="34">
        <v>9766</v>
      </c>
      <c r="G312" s="46" t="s">
        <v>431</v>
      </c>
      <c r="H312" s="34">
        <v>8222</v>
      </c>
      <c r="I312" s="36">
        <f t="shared" si="57"/>
        <v>3.62097363762078</v>
      </c>
      <c r="J312" s="34">
        <f t="shared" si="58"/>
        <v>1544</v>
      </c>
    </row>
    <row r="313" spans="1:10" ht="12">
      <c r="A313" s="41"/>
      <c r="B313" s="43" t="s">
        <v>264</v>
      </c>
      <c r="C313" s="33">
        <f t="shared" si="56"/>
        <v>2.1478842572816137</v>
      </c>
      <c r="D313" s="34"/>
      <c r="E313" s="34">
        <v>5179</v>
      </c>
      <c r="G313" s="46" t="s">
        <v>188</v>
      </c>
      <c r="H313" s="34">
        <v>4993</v>
      </c>
      <c r="I313" s="36">
        <f t="shared" si="57"/>
        <v>2.1989201377573044</v>
      </c>
      <c r="J313" s="34">
        <f t="shared" si="58"/>
        <v>186</v>
      </c>
    </row>
    <row r="314" spans="1:10" ht="12">
      <c r="A314" s="41"/>
      <c r="B314" s="43" t="s">
        <v>265</v>
      </c>
      <c r="C314" s="33">
        <f t="shared" si="56"/>
        <v>0.680985895048544</v>
      </c>
      <c r="D314" s="34"/>
      <c r="E314" s="34">
        <v>1642</v>
      </c>
      <c r="G314" s="46" t="s">
        <v>408</v>
      </c>
      <c r="H314" s="34">
        <v>1549</v>
      </c>
      <c r="I314" s="36">
        <f t="shared" si="57"/>
        <v>0.6821805113931633</v>
      </c>
      <c r="J314" s="34">
        <f t="shared" si="58"/>
        <v>93</v>
      </c>
    </row>
    <row r="315" spans="1:10" ht="12">
      <c r="A315" s="41"/>
      <c r="B315" s="37" t="s">
        <v>1</v>
      </c>
      <c r="C315" s="33">
        <f>SUM(C309:C314)</f>
        <v>100</v>
      </c>
      <c r="D315" s="34"/>
      <c r="E315" s="34">
        <f>SUM(E309:E314)</f>
        <v>241121</v>
      </c>
      <c r="G315" s="37" t="s">
        <v>1</v>
      </c>
      <c r="H315" s="34">
        <f>SUM(H309:H314)</f>
        <v>227066</v>
      </c>
      <c r="I315" s="36">
        <f>SUM(I309:I314)</f>
        <v>100</v>
      </c>
      <c r="J315" s="34">
        <f>SUM(J309:J314)</f>
        <v>14055</v>
      </c>
    </row>
    <row r="316" spans="1:10" ht="12">
      <c r="A316" s="41"/>
      <c r="B316" s="43"/>
      <c r="C316" s="33"/>
      <c r="D316" s="34"/>
      <c r="E316" s="34"/>
      <c r="H316" s="34"/>
      <c r="I316" s="56"/>
      <c r="J316" s="34"/>
    </row>
    <row r="317" spans="1:10" ht="24">
      <c r="A317" s="41" t="s">
        <v>61</v>
      </c>
      <c r="B317" s="41" t="s">
        <v>266</v>
      </c>
      <c r="C317" s="33">
        <f>E317/E$321*100</f>
        <v>53.593339969233554</v>
      </c>
      <c r="D317" s="34"/>
      <c r="E317" s="34">
        <v>88839</v>
      </c>
      <c r="G317" s="46" t="s">
        <v>764</v>
      </c>
      <c r="H317" s="34">
        <v>82744</v>
      </c>
      <c r="I317" s="36">
        <f>H317/H$321*100</f>
        <v>53.074707667045104</v>
      </c>
      <c r="J317" s="34">
        <f>(E317-H317)</f>
        <v>6095</v>
      </c>
    </row>
    <row r="318" spans="1:10" ht="12">
      <c r="A318" s="41"/>
      <c r="B318" s="43" t="s">
        <v>267</v>
      </c>
      <c r="C318" s="33">
        <f>E318/E$321*100</f>
        <v>36.21271076523995</v>
      </c>
      <c r="D318" s="34"/>
      <c r="E318" s="34">
        <v>60028</v>
      </c>
      <c r="G318" s="46" t="s">
        <v>432</v>
      </c>
      <c r="H318" s="34">
        <v>57035</v>
      </c>
      <c r="I318" s="36">
        <f>H318/H$321*100</f>
        <v>36.584114277650556</v>
      </c>
      <c r="J318" s="34">
        <f>(E318-H318)</f>
        <v>2993</v>
      </c>
    </row>
    <row r="319" spans="1:10" ht="12">
      <c r="A319" s="41"/>
      <c r="B319" s="43" t="s">
        <v>268</v>
      </c>
      <c r="C319" s="33">
        <f>E319/E$321*100</f>
        <v>8.555485174795646</v>
      </c>
      <c r="D319" s="34"/>
      <c r="E319" s="34">
        <v>14182</v>
      </c>
      <c r="G319" s="46" t="s">
        <v>425</v>
      </c>
      <c r="H319" s="34">
        <v>13712</v>
      </c>
      <c r="I319" s="36">
        <f>H319/H$321*100</f>
        <v>8.795325238452607</v>
      </c>
      <c r="J319" s="34">
        <f>(E319-H319)</f>
        <v>470</v>
      </c>
    </row>
    <row r="320" spans="1:10" ht="12">
      <c r="A320" s="41"/>
      <c r="B320" s="43" t="s">
        <v>269</v>
      </c>
      <c r="C320" s="33">
        <f>E320/E$321*100</f>
        <v>1.6384640907308539</v>
      </c>
      <c r="D320" s="34"/>
      <c r="E320" s="34">
        <v>2716</v>
      </c>
      <c r="G320" s="46" t="s">
        <v>119</v>
      </c>
      <c r="H320" s="34">
        <v>2410</v>
      </c>
      <c r="I320" s="36">
        <f>H320/H$321*100</f>
        <v>1.54585281685172</v>
      </c>
      <c r="J320" s="34">
        <f>(E320-H320)</f>
        <v>306</v>
      </c>
    </row>
    <row r="321" spans="1:10" ht="12">
      <c r="A321" s="41"/>
      <c r="B321" s="37" t="s">
        <v>1</v>
      </c>
      <c r="C321" s="33">
        <f>SUM(C317:C320)</f>
        <v>100</v>
      </c>
      <c r="D321" s="34"/>
      <c r="E321" s="34">
        <f>SUM(E317:E320)</f>
        <v>165765</v>
      </c>
      <c r="G321" s="37" t="s">
        <v>1</v>
      </c>
      <c r="H321" s="34">
        <f>SUM(H317:H320)</f>
        <v>155901</v>
      </c>
      <c r="I321" s="36">
        <f>SUM(I317:I320)</f>
        <v>99.99999999999999</v>
      </c>
      <c r="J321" s="34">
        <f>SUM(J317:J320)</f>
        <v>9864</v>
      </c>
    </row>
    <row r="322" spans="1:10" ht="12">
      <c r="A322" s="41"/>
      <c r="B322" s="43"/>
      <c r="C322" s="33"/>
      <c r="D322" s="34"/>
      <c r="E322" s="34"/>
      <c r="H322" s="34"/>
      <c r="I322" s="56"/>
      <c r="J322" s="34"/>
    </row>
    <row r="323" spans="1:10" ht="12">
      <c r="A323" s="41" t="s">
        <v>69</v>
      </c>
      <c r="B323" s="41" t="s">
        <v>270</v>
      </c>
      <c r="C323" s="33">
        <f>E323/E$328*100</f>
        <v>62.49580885914041</v>
      </c>
      <c r="D323" s="34"/>
      <c r="E323" s="34">
        <v>100652</v>
      </c>
      <c r="G323" s="46" t="s">
        <v>765</v>
      </c>
      <c r="H323" s="34">
        <v>96066</v>
      </c>
      <c r="I323" s="36">
        <f>H323/H$328*100</f>
        <v>62.47057446448777</v>
      </c>
      <c r="J323" s="34">
        <f>(E323-H323)</f>
        <v>4586</v>
      </c>
    </row>
    <row r="324" spans="1:10" ht="12">
      <c r="A324" s="41"/>
      <c r="B324" s="43" t="s">
        <v>271</v>
      </c>
      <c r="C324" s="33">
        <f>E324/E$328*100</f>
        <v>25.65288660946018</v>
      </c>
      <c r="D324" s="34"/>
      <c r="E324" s="34">
        <v>41315</v>
      </c>
      <c r="G324" s="46" t="s">
        <v>433</v>
      </c>
      <c r="H324" s="34">
        <v>39296</v>
      </c>
      <c r="I324" s="36">
        <f>H324/H$328*100</f>
        <v>25.553720298092053</v>
      </c>
      <c r="J324" s="34">
        <f>(E324-H324)</f>
        <v>2019</v>
      </c>
    </row>
    <row r="325" spans="1:10" ht="12">
      <c r="A325" s="41"/>
      <c r="B325" s="43" t="s">
        <v>272</v>
      </c>
      <c r="C325" s="33">
        <f>E325/E$328*100</f>
        <v>9.255901747240056</v>
      </c>
      <c r="D325" s="34"/>
      <c r="E325" s="34">
        <v>14907</v>
      </c>
      <c r="G325" s="46" t="s">
        <v>425</v>
      </c>
      <c r="H325" s="34">
        <v>14542</v>
      </c>
      <c r="I325" s="36">
        <f>H325/H$328*100</f>
        <v>9.456489224726553</v>
      </c>
      <c r="J325" s="34">
        <f>(E325-H325)</f>
        <v>365</v>
      </c>
    </row>
    <row r="326" spans="1:10" ht="12">
      <c r="A326" s="41"/>
      <c r="B326" s="43" t="s">
        <v>273</v>
      </c>
      <c r="C326" s="33">
        <f>E326/E$328*100</f>
        <v>1.5553789412246823</v>
      </c>
      <c r="D326" s="34"/>
      <c r="E326" s="34">
        <v>2505</v>
      </c>
      <c r="G326" s="46" t="s">
        <v>119</v>
      </c>
      <c r="H326" s="34">
        <v>2375</v>
      </c>
      <c r="I326" s="36">
        <f>H326/H$328*100</f>
        <v>1.5444341843436642</v>
      </c>
      <c r="J326" s="34">
        <f>(E326-H326)</f>
        <v>130</v>
      </c>
    </row>
    <row r="327" spans="1:10" ht="12">
      <c r="A327" s="41"/>
      <c r="B327" s="43" t="s">
        <v>274</v>
      </c>
      <c r="C327" s="33">
        <f>E327/E$328*100</f>
        <v>1.040023842934668</v>
      </c>
      <c r="D327" s="34"/>
      <c r="E327" s="34">
        <v>1675</v>
      </c>
      <c r="G327" s="46" t="s">
        <v>434</v>
      </c>
      <c r="H327" s="34">
        <v>1499</v>
      </c>
      <c r="I327" s="36">
        <f>H327/H$328*100</f>
        <v>0.974781828349959</v>
      </c>
      <c r="J327" s="34">
        <f>(E327-H327)</f>
        <v>176</v>
      </c>
    </row>
    <row r="328" spans="1:10" ht="12">
      <c r="A328" s="41"/>
      <c r="B328" s="37" t="s">
        <v>1</v>
      </c>
      <c r="C328" s="33">
        <f>SUM(C323:C327)</f>
        <v>100.00000000000001</v>
      </c>
      <c r="D328" s="34"/>
      <c r="E328" s="34">
        <f>SUM(E323:E327)</f>
        <v>161054</v>
      </c>
      <c r="G328" s="37" t="s">
        <v>1</v>
      </c>
      <c r="H328" s="34">
        <f>SUM(H323:H327)</f>
        <v>153778</v>
      </c>
      <c r="I328" s="36">
        <f>SUM(I323:I327)</f>
        <v>99.99999999999999</v>
      </c>
      <c r="J328" s="34">
        <f>SUM(J323:J327)</f>
        <v>7276</v>
      </c>
    </row>
    <row r="329" spans="1:10" ht="12">
      <c r="A329" s="41"/>
      <c r="B329" s="43"/>
      <c r="C329" s="33"/>
      <c r="D329" s="34"/>
      <c r="E329" s="34"/>
      <c r="H329" s="34"/>
      <c r="I329" s="56"/>
      <c r="J329" s="34"/>
    </row>
    <row r="330" spans="1:10" ht="24">
      <c r="A330" s="41" t="s">
        <v>63</v>
      </c>
      <c r="B330" s="41" t="s">
        <v>275</v>
      </c>
      <c r="C330" s="33">
        <f>E330/E$335*100</f>
        <v>55.145192293583364</v>
      </c>
      <c r="D330" s="34"/>
      <c r="E330" s="34">
        <v>75164</v>
      </c>
      <c r="G330" s="46" t="s">
        <v>766</v>
      </c>
      <c r="H330" s="34">
        <v>69882</v>
      </c>
      <c r="I330" s="36">
        <f>H330/H$335*100</f>
        <v>55.05250636142338</v>
      </c>
      <c r="J330" s="34">
        <f>(E330-H330)</f>
        <v>5282</v>
      </c>
    </row>
    <row r="331" spans="1:10" ht="12">
      <c r="A331" s="41"/>
      <c r="B331" s="43" t="s">
        <v>276</v>
      </c>
      <c r="C331" s="33">
        <f>E331/E$335*100</f>
        <v>34.31717803113674</v>
      </c>
      <c r="D331" s="34"/>
      <c r="E331" s="34">
        <v>46775</v>
      </c>
      <c r="G331" s="46" t="s">
        <v>435</v>
      </c>
      <c r="H331" s="34">
        <v>44264</v>
      </c>
      <c r="I331" s="36">
        <f>H331/H$335*100</f>
        <v>34.8708414410298</v>
      </c>
      <c r="J331" s="34">
        <f>(E331-H331)</f>
        <v>2511</v>
      </c>
    </row>
    <row r="332" spans="1:10" ht="12">
      <c r="A332" s="41"/>
      <c r="B332" s="43" t="s">
        <v>277</v>
      </c>
      <c r="C332" s="33">
        <f>E332/E$335*100</f>
        <v>8.062977799298617</v>
      </c>
      <c r="D332" s="34"/>
      <c r="E332" s="34">
        <v>10990</v>
      </c>
      <c r="G332" s="46" t="s">
        <v>436</v>
      </c>
      <c r="H332" s="34">
        <v>10080</v>
      </c>
      <c r="I332" s="36">
        <f>H332/H$335*100</f>
        <v>7.940947083986545</v>
      </c>
      <c r="J332" s="34">
        <f>(E332-H332)</f>
        <v>910</v>
      </c>
    </row>
    <row r="333" spans="1:10" ht="12">
      <c r="A333" s="41"/>
      <c r="B333" s="43" t="s">
        <v>278</v>
      </c>
      <c r="C333" s="33">
        <f>E333/E$335*100</f>
        <v>1.8275593901776936</v>
      </c>
      <c r="D333" s="34"/>
      <c r="E333" s="34">
        <v>2491</v>
      </c>
      <c r="G333" s="46" t="s">
        <v>119</v>
      </c>
      <c r="H333" s="34">
        <v>2016</v>
      </c>
      <c r="I333" s="36">
        <f>H333/H$335*100</f>
        <v>1.5881894167973087</v>
      </c>
      <c r="J333" s="34">
        <f>(E333-H333)</f>
        <v>475</v>
      </c>
    </row>
    <row r="334" spans="1:10" ht="12">
      <c r="A334" s="41"/>
      <c r="B334" s="43" t="s">
        <v>279</v>
      </c>
      <c r="C334" s="33">
        <f>E334/E$335*100</f>
        <v>0.6470924858035831</v>
      </c>
      <c r="D334" s="34"/>
      <c r="E334" s="34">
        <v>882</v>
      </c>
      <c r="G334" s="46" t="s">
        <v>437</v>
      </c>
      <c r="H334" s="34">
        <v>695</v>
      </c>
      <c r="I334" s="36">
        <f>H334/H$335*100</f>
        <v>0.5475156967629612</v>
      </c>
      <c r="J334" s="34">
        <f>(E334-H334)</f>
        <v>187</v>
      </c>
    </row>
    <row r="335" spans="1:10" ht="12">
      <c r="A335" s="41"/>
      <c r="B335" s="37" t="s">
        <v>1</v>
      </c>
      <c r="C335" s="33">
        <f>SUM(C330:C334)</f>
        <v>100</v>
      </c>
      <c r="D335" s="34"/>
      <c r="E335" s="34">
        <f>SUM(E330:E334)</f>
        <v>136302</v>
      </c>
      <c r="G335" s="37" t="s">
        <v>1</v>
      </c>
      <c r="H335" s="34">
        <f>SUM(H330:H334)</f>
        <v>126937</v>
      </c>
      <c r="I335" s="36">
        <f>SUM(I330:I334)</f>
        <v>99.99999999999999</v>
      </c>
      <c r="J335" s="34">
        <f>SUM(J330:J334)</f>
        <v>9365</v>
      </c>
    </row>
    <row r="336" spans="1:10" ht="12">
      <c r="A336" s="41"/>
      <c r="B336" s="43"/>
      <c r="C336" s="33"/>
      <c r="D336" s="34"/>
      <c r="E336" s="34"/>
      <c r="H336" s="34"/>
      <c r="I336" s="56"/>
      <c r="J336" s="34"/>
    </row>
    <row r="337" spans="1:10" ht="24">
      <c r="A337" s="41" t="s">
        <v>57</v>
      </c>
      <c r="B337" s="41" t="s">
        <v>280</v>
      </c>
      <c r="C337" s="33">
        <f>E337/E$341*100</f>
        <v>64.53555436708928</v>
      </c>
      <c r="D337" s="34"/>
      <c r="E337" s="34">
        <v>246167</v>
      </c>
      <c r="G337" s="46" t="s">
        <v>767</v>
      </c>
      <c r="H337" s="34">
        <v>239261</v>
      </c>
      <c r="I337" s="36">
        <f>H337/H$341*100</f>
        <v>64.57873925424094</v>
      </c>
      <c r="J337" s="34">
        <f>(E337-H337)</f>
        <v>6906</v>
      </c>
    </row>
    <row r="338" spans="1:10" ht="12">
      <c r="A338" s="41"/>
      <c r="B338" s="43" t="s">
        <v>281</v>
      </c>
      <c r="C338" s="33">
        <f>E338/E$341*100</f>
        <v>32.68448317446335</v>
      </c>
      <c r="D338" s="34"/>
      <c r="E338" s="34">
        <v>124673</v>
      </c>
      <c r="G338" s="46" t="s">
        <v>412</v>
      </c>
      <c r="H338" s="34">
        <v>121403</v>
      </c>
      <c r="I338" s="36">
        <f>H338/H$341*100</f>
        <v>32.76778364080487</v>
      </c>
      <c r="J338" s="34">
        <f>(E338-H338)</f>
        <v>3270</v>
      </c>
    </row>
    <row r="339" spans="1:10" ht="12">
      <c r="A339" s="41"/>
      <c r="B339" s="43" t="s">
        <v>282</v>
      </c>
      <c r="C339" s="33">
        <f>E339/E$341*100</f>
        <v>1.4762324220593326</v>
      </c>
      <c r="D339" s="34"/>
      <c r="E339" s="34">
        <v>5631</v>
      </c>
      <c r="G339" s="46" t="s">
        <v>185</v>
      </c>
      <c r="H339" s="34">
        <v>5169</v>
      </c>
      <c r="I339" s="36">
        <f>H339/H$341*100</f>
        <v>1.3951605284821658</v>
      </c>
      <c r="J339" s="34">
        <f>(E339-H339)</f>
        <v>462</v>
      </c>
    </row>
    <row r="340" spans="1:10" ht="12">
      <c r="A340" s="41"/>
      <c r="B340" s="43" t="s">
        <v>283</v>
      </c>
      <c r="C340" s="33">
        <f>E340/E$341*100</f>
        <v>1.303730036388041</v>
      </c>
      <c r="D340" s="34"/>
      <c r="E340" s="34">
        <v>4973</v>
      </c>
      <c r="G340" s="46" t="s">
        <v>2</v>
      </c>
      <c r="H340" s="34">
        <v>4662</v>
      </c>
      <c r="I340" s="36">
        <f>H340/H$341*100</f>
        <v>1.2583165764720172</v>
      </c>
      <c r="J340" s="34">
        <f>(E340-H340)</f>
        <v>311</v>
      </c>
    </row>
    <row r="341" spans="1:10" ht="12">
      <c r="A341" s="41"/>
      <c r="B341" s="37" t="s">
        <v>1</v>
      </c>
      <c r="C341" s="33">
        <f>SUM(C337:C340)</f>
        <v>100</v>
      </c>
      <c r="D341" s="34"/>
      <c r="E341" s="34">
        <f>SUM(E337:E340)</f>
        <v>381444</v>
      </c>
      <c r="G341" s="37" t="s">
        <v>1</v>
      </c>
      <c r="H341" s="34">
        <f>SUM(H337:H340)</f>
        <v>370495</v>
      </c>
      <c r="I341" s="36">
        <f>SUM(I337:I340)</f>
        <v>99.99999999999999</v>
      </c>
      <c r="J341" s="34">
        <f>SUM(J337:J340)</f>
        <v>10949</v>
      </c>
    </row>
    <row r="342" spans="1:10" ht="12">
      <c r="A342" s="41"/>
      <c r="B342" s="43"/>
      <c r="C342" s="33"/>
      <c r="D342" s="34"/>
      <c r="E342" s="34"/>
      <c r="H342" s="34"/>
      <c r="I342" s="36"/>
      <c r="J342" s="34"/>
    </row>
    <row r="343" spans="1:10" ht="24">
      <c r="A343" s="41" t="s">
        <v>189</v>
      </c>
      <c r="B343" s="41" t="s">
        <v>284</v>
      </c>
      <c r="C343" s="33">
        <f>E343/E$348*100</f>
        <v>64.99428727463477</v>
      </c>
      <c r="D343" s="34"/>
      <c r="E343" s="34">
        <v>90448</v>
      </c>
      <c r="G343" s="46" t="s">
        <v>768</v>
      </c>
      <c r="H343" s="34">
        <v>85891</v>
      </c>
      <c r="I343" s="36">
        <f>H343/H$348*100</f>
        <v>64.90863473542615</v>
      </c>
      <c r="J343" s="34">
        <f>(E343-H343)</f>
        <v>4557</v>
      </c>
    </row>
    <row r="344" spans="1:10" ht="12">
      <c r="A344" s="41"/>
      <c r="B344" s="43" t="s">
        <v>285</v>
      </c>
      <c r="C344" s="33">
        <f>E344/E$348*100</f>
        <v>32.00707084498035</v>
      </c>
      <c r="D344" s="34"/>
      <c r="E344" s="34">
        <v>44542</v>
      </c>
      <c r="G344" s="46" t="s">
        <v>438</v>
      </c>
      <c r="H344" s="34">
        <v>42593</v>
      </c>
      <c r="I344" s="36">
        <f>H344/H$348*100</f>
        <v>32.18792980971238</v>
      </c>
      <c r="J344" s="34">
        <f>(E344-H344)</f>
        <v>1949</v>
      </c>
    </row>
    <row r="345" spans="1:10" ht="12">
      <c r="A345" s="41"/>
      <c r="B345" s="43" t="s">
        <v>286</v>
      </c>
      <c r="C345" s="33">
        <f>E345/E$348*100</f>
        <v>1.4436308501541357</v>
      </c>
      <c r="D345" s="34"/>
      <c r="E345" s="34">
        <v>2009</v>
      </c>
      <c r="G345" s="46" t="s">
        <v>2</v>
      </c>
      <c r="H345" s="34">
        <v>1854</v>
      </c>
      <c r="I345" s="36">
        <f>H345/H$348*100</f>
        <v>1.4010851986759971</v>
      </c>
      <c r="J345" s="34">
        <f>(E345-H345)</f>
        <v>155</v>
      </c>
    </row>
    <row r="346" spans="1:10" ht="12.75">
      <c r="A346" s="42"/>
      <c r="B346" s="43" t="s">
        <v>287</v>
      </c>
      <c r="C346" s="33">
        <f>E346/E$348*100</f>
        <v>1.0857771102951215</v>
      </c>
      <c r="D346" s="34"/>
      <c r="E346" s="34">
        <v>1511</v>
      </c>
      <c r="G346" s="46" t="s">
        <v>439</v>
      </c>
      <c r="H346" s="34">
        <v>1401</v>
      </c>
      <c r="I346" s="36">
        <f>H346/H$348*100</f>
        <v>1.0587488475431888</v>
      </c>
      <c r="J346" s="34">
        <f>(E346-H346)</f>
        <v>110</v>
      </c>
    </row>
    <row r="347" spans="1:10" ht="12">
      <c r="A347" s="41"/>
      <c r="B347" s="43" t="s">
        <v>288</v>
      </c>
      <c r="C347" s="33">
        <f>E347/E$348*100</f>
        <v>0.4692339199356151</v>
      </c>
      <c r="D347" s="34"/>
      <c r="E347" s="34">
        <v>653</v>
      </c>
      <c r="G347" s="46" t="s">
        <v>110</v>
      </c>
      <c r="H347" s="34">
        <v>587</v>
      </c>
      <c r="I347" s="36">
        <f>H347/H$348*100</f>
        <v>0.4436014086422925</v>
      </c>
      <c r="J347" s="34">
        <f>(E347-H347)</f>
        <v>66</v>
      </c>
    </row>
    <row r="348" spans="1:10" ht="12">
      <c r="A348" s="41"/>
      <c r="B348" s="37" t="s">
        <v>1</v>
      </c>
      <c r="C348" s="33">
        <f>SUM(C343:C347)</f>
        <v>100</v>
      </c>
      <c r="D348" s="34"/>
      <c r="E348" s="34">
        <f>SUM(E343:E347)</f>
        <v>139163</v>
      </c>
      <c r="G348" s="37" t="s">
        <v>1</v>
      </c>
      <c r="H348" s="34">
        <f>SUM(H343:H347)</f>
        <v>132326</v>
      </c>
      <c r="I348" s="36">
        <f>SUM(I343:I347)</f>
        <v>100.00000000000001</v>
      </c>
      <c r="J348" s="34">
        <f>SUM(J343:J347)</f>
        <v>6837</v>
      </c>
    </row>
    <row r="349" spans="1:10" ht="12">
      <c r="A349" s="41"/>
      <c r="B349" s="43"/>
      <c r="C349" s="33"/>
      <c r="D349" s="34"/>
      <c r="E349" s="34"/>
      <c r="H349" s="34"/>
      <c r="I349" s="36"/>
      <c r="J349" s="34"/>
    </row>
    <row r="350" spans="1:10" ht="24">
      <c r="A350" s="41" t="s">
        <v>37</v>
      </c>
      <c r="B350" s="41" t="s">
        <v>289</v>
      </c>
      <c r="C350" s="33">
        <f>E350/E$357*100</f>
        <v>55.19079685746352</v>
      </c>
      <c r="D350" s="34"/>
      <c r="E350" s="34">
        <v>123921</v>
      </c>
      <c r="G350" s="46" t="s">
        <v>769</v>
      </c>
      <c r="H350" s="34">
        <v>111880</v>
      </c>
      <c r="I350" s="36">
        <f>H350/H$357*100</f>
        <v>53.95837854783091</v>
      </c>
      <c r="J350" s="34">
        <f aca="true" t="shared" si="59" ref="J350:J356">(E350-H350)</f>
        <v>12041</v>
      </c>
    </row>
    <row r="351" spans="1:10" ht="24">
      <c r="A351" s="41"/>
      <c r="B351" s="43" t="s">
        <v>290</v>
      </c>
      <c r="C351" s="33">
        <f aca="true" t="shared" si="60" ref="C351:C356">E351/E$357*100</f>
        <v>38.89245185541482</v>
      </c>
      <c r="D351" s="34"/>
      <c r="E351" s="34">
        <v>87326</v>
      </c>
      <c r="G351" s="46" t="s">
        <v>440</v>
      </c>
      <c r="H351" s="34">
        <v>83273</v>
      </c>
      <c r="I351" s="36">
        <f aca="true" t="shared" si="61" ref="I351:I356">H351/H$357*100</f>
        <v>40.16156647134004</v>
      </c>
      <c r="J351" s="34">
        <f t="shared" si="59"/>
        <v>4053</v>
      </c>
    </row>
    <row r="352" spans="1:10" ht="12">
      <c r="A352" s="41"/>
      <c r="B352" s="43" t="s">
        <v>291</v>
      </c>
      <c r="C352" s="33">
        <f t="shared" si="60"/>
        <v>2.1765271765271765</v>
      </c>
      <c r="D352" s="34"/>
      <c r="E352" s="34">
        <v>4887</v>
      </c>
      <c r="G352" s="46" t="s">
        <v>170</v>
      </c>
      <c r="H352" s="34">
        <v>4249</v>
      </c>
      <c r="I352" s="36">
        <f t="shared" si="61"/>
        <v>2.04924160216065</v>
      </c>
      <c r="J352" s="34">
        <f t="shared" si="59"/>
        <v>638</v>
      </c>
    </row>
    <row r="353" spans="1:10" ht="12">
      <c r="A353" s="41"/>
      <c r="B353" s="43" t="s">
        <v>292</v>
      </c>
      <c r="C353" s="33">
        <f t="shared" si="60"/>
        <v>1.4389931056597722</v>
      </c>
      <c r="D353" s="34"/>
      <c r="E353" s="34">
        <v>3231</v>
      </c>
      <c r="G353" s="46" t="s">
        <v>185</v>
      </c>
      <c r="H353" s="34">
        <v>3047</v>
      </c>
      <c r="I353" s="36">
        <f t="shared" si="61"/>
        <v>1.4695314572331137</v>
      </c>
      <c r="J353" s="34">
        <f t="shared" si="59"/>
        <v>184</v>
      </c>
    </row>
    <row r="354" spans="1:10" ht="12">
      <c r="A354" s="41"/>
      <c r="B354" s="43" t="s">
        <v>293</v>
      </c>
      <c r="C354" s="33">
        <f t="shared" si="60"/>
        <v>1.311617052357793</v>
      </c>
      <c r="D354" s="34"/>
      <c r="E354" s="34">
        <v>2945</v>
      </c>
      <c r="G354" s="46" t="s">
        <v>110</v>
      </c>
      <c r="H354" s="34">
        <v>2765</v>
      </c>
      <c r="I354" s="36">
        <f t="shared" si="61"/>
        <v>1.333526248522993</v>
      </c>
      <c r="J354" s="34">
        <f t="shared" si="59"/>
        <v>180</v>
      </c>
    </row>
    <row r="355" spans="1:10" ht="12">
      <c r="A355" s="41"/>
      <c r="B355" s="43" t="s">
        <v>294</v>
      </c>
      <c r="C355" s="33">
        <f t="shared" si="60"/>
        <v>0.5967968930931894</v>
      </c>
      <c r="D355" s="34"/>
      <c r="E355" s="34">
        <v>1340</v>
      </c>
      <c r="G355" s="46" t="s">
        <v>441</v>
      </c>
      <c r="H355" s="34">
        <v>1310</v>
      </c>
      <c r="I355" s="36">
        <f t="shared" si="61"/>
        <v>0.6317972461356676</v>
      </c>
      <c r="J355" s="34">
        <f t="shared" si="59"/>
        <v>30</v>
      </c>
    </row>
    <row r="356" spans="1:10" ht="12">
      <c r="A356" s="41"/>
      <c r="B356" s="43" t="s">
        <v>295</v>
      </c>
      <c r="C356" s="33">
        <f t="shared" si="60"/>
        <v>0.3928170594837262</v>
      </c>
      <c r="D356" s="34"/>
      <c r="E356" s="34">
        <v>882</v>
      </c>
      <c r="G356" s="46" t="s">
        <v>442</v>
      </c>
      <c r="H356" s="34">
        <v>821</v>
      </c>
      <c r="I356" s="36">
        <f t="shared" si="61"/>
        <v>0.39595842677662835</v>
      </c>
      <c r="J356" s="34">
        <f t="shared" si="59"/>
        <v>61</v>
      </c>
    </row>
    <row r="357" spans="1:10" ht="12">
      <c r="A357" s="41"/>
      <c r="B357" s="37" t="s">
        <v>1</v>
      </c>
      <c r="C357" s="33">
        <f>SUM(C350:C356)</f>
        <v>100</v>
      </c>
      <c r="D357" s="34"/>
      <c r="E357" s="34">
        <f>SUM(E350:E356)</f>
        <v>224532</v>
      </c>
      <c r="G357" s="37" t="s">
        <v>1</v>
      </c>
      <c r="H357" s="34">
        <f>SUM(H350:H356)</f>
        <v>207345</v>
      </c>
      <c r="I357" s="36">
        <f>SUM(I350:I356)</f>
        <v>100</v>
      </c>
      <c r="J357" s="34">
        <f>SUM(J350:J356)</f>
        <v>17187</v>
      </c>
    </row>
    <row r="358" spans="1:10" ht="12">
      <c r="A358" s="41"/>
      <c r="B358" s="37"/>
      <c r="C358" s="33"/>
      <c r="D358" s="34"/>
      <c r="E358" s="34"/>
      <c r="G358" s="37"/>
      <c r="H358" s="34"/>
      <c r="I358" s="36"/>
      <c r="J358" s="34"/>
    </row>
    <row r="359" spans="1:10" ht="27.75" customHeight="1">
      <c r="A359" s="41" t="s">
        <v>92</v>
      </c>
      <c r="B359" s="32" t="s">
        <v>624</v>
      </c>
      <c r="C359" s="33">
        <f>E359/E$364*100</f>
        <v>49.14593584210671</v>
      </c>
      <c r="D359" s="36">
        <f>F359/F$364*100</f>
        <v>53.29222050348387</v>
      </c>
      <c r="E359" s="34">
        <v>89394</v>
      </c>
      <c r="F359" s="34">
        <v>77861</v>
      </c>
      <c r="G359" s="37" t="s">
        <v>770</v>
      </c>
      <c r="H359" s="34">
        <v>78603</v>
      </c>
      <c r="I359" s="36">
        <f>H359/H$364*100</f>
        <v>49.25277741226009</v>
      </c>
      <c r="J359" s="34">
        <f>(E359-H359)</f>
        <v>10791</v>
      </c>
    </row>
    <row r="360" spans="1:10" ht="17.25" customHeight="1">
      <c r="A360" s="41"/>
      <c r="B360" s="37" t="s">
        <v>625</v>
      </c>
      <c r="C360" s="33">
        <f>E360/E$364*100</f>
        <v>45.55925121636108</v>
      </c>
      <c r="D360" s="36">
        <f>F360/F$364*100</f>
        <v>46.70777949651613</v>
      </c>
      <c r="E360" s="34">
        <v>82870</v>
      </c>
      <c r="F360" s="34">
        <v>68241</v>
      </c>
      <c r="G360" s="37" t="s">
        <v>629</v>
      </c>
      <c r="H360" s="34">
        <v>72458</v>
      </c>
      <c r="I360" s="36">
        <f>H360/H$364*100</f>
        <v>45.40230965405318</v>
      </c>
      <c r="J360" s="34">
        <f>(E360-H360)</f>
        <v>10412</v>
      </c>
    </row>
    <row r="361" spans="1:10" ht="15" customHeight="1">
      <c r="A361" s="41"/>
      <c r="B361" s="37" t="s">
        <v>626</v>
      </c>
      <c r="C361" s="33">
        <f>E361/E$364*100</f>
        <v>1.345281618516177</v>
      </c>
      <c r="D361" s="34"/>
      <c r="E361" s="34">
        <v>2447</v>
      </c>
      <c r="F361" s="34"/>
      <c r="G361" s="37" t="s">
        <v>151</v>
      </c>
      <c r="H361" s="34">
        <v>2285</v>
      </c>
      <c r="I361" s="36">
        <f>H361/H$364*100</f>
        <v>1.4317850004072912</v>
      </c>
      <c r="J361" s="34">
        <f>(E361-H361)</f>
        <v>162</v>
      </c>
    </row>
    <row r="362" spans="1:10" ht="15" customHeight="1">
      <c r="A362" s="41"/>
      <c r="B362" s="37" t="s">
        <v>627</v>
      </c>
      <c r="C362" s="33">
        <f>E362/E$364*100</f>
        <v>2.9489540669067322</v>
      </c>
      <c r="D362" s="34"/>
      <c r="E362" s="34">
        <v>5364</v>
      </c>
      <c r="G362" s="37" t="s">
        <v>630</v>
      </c>
      <c r="H362" s="34">
        <v>4552</v>
      </c>
      <c r="I362" s="36">
        <f>H362/H$364*100</f>
        <v>2.852291169301527</v>
      </c>
      <c r="J362" s="34">
        <f>(E362-H362)</f>
        <v>812</v>
      </c>
    </row>
    <row r="363" spans="1:10" ht="15" customHeight="1">
      <c r="A363" s="41"/>
      <c r="B363" s="37" t="s">
        <v>628</v>
      </c>
      <c r="C363" s="33">
        <f>E363/E$364*100</f>
        <v>1.0005772561092938</v>
      </c>
      <c r="D363" s="34"/>
      <c r="E363" s="34">
        <v>1820</v>
      </c>
      <c r="G363" s="37" t="s">
        <v>2</v>
      </c>
      <c r="H363" s="34">
        <v>1693</v>
      </c>
      <c r="I363" s="36">
        <f>H363/H$364*100</f>
        <v>1.0608367639779186</v>
      </c>
      <c r="J363" s="34">
        <f>(E363-H363)</f>
        <v>127</v>
      </c>
    </row>
    <row r="364" spans="1:10" ht="12">
      <c r="A364" s="41"/>
      <c r="B364" s="37" t="s">
        <v>1</v>
      </c>
      <c r="C364" s="33">
        <f>SUM(C359:C363)</f>
        <v>100.00000000000001</v>
      </c>
      <c r="D364" s="36">
        <f>SUM(D359:D363)</f>
        <v>100</v>
      </c>
      <c r="E364" s="34">
        <f>SUM(E359:E363)</f>
        <v>181895</v>
      </c>
      <c r="F364" s="34">
        <f>SUM(F359:F363)</f>
        <v>146102</v>
      </c>
      <c r="G364" s="37" t="s">
        <v>1</v>
      </c>
      <c r="H364" s="34">
        <f>SUM(H359:H363)</f>
        <v>159591</v>
      </c>
      <c r="I364" s="36">
        <f>SUM(I359:I363)</f>
        <v>99.99999999999999</v>
      </c>
      <c r="J364" s="34">
        <f>SUM(J359:J363)</f>
        <v>22304</v>
      </c>
    </row>
    <row r="365" spans="1:10" ht="12">
      <c r="A365" s="41"/>
      <c r="B365" s="43"/>
      <c r="C365" s="33"/>
      <c r="D365" s="34"/>
      <c r="E365" s="34"/>
      <c r="H365" s="34"/>
      <c r="I365" s="36"/>
      <c r="J365" s="34"/>
    </row>
    <row r="366" spans="1:10" ht="24">
      <c r="A366" s="41" t="s">
        <v>190</v>
      </c>
      <c r="B366" s="41" t="s">
        <v>296</v>
      </c>
      <c r="C366" s="33">
        <f>E366/E$374*100</f>
        <v>59.23525627841643</v>
      </c>
      <c r="D366" s="34"/>
      <c r="E366" s="34">
        <v>135365</v>
      </c>
      <c r="G366" s="46" t="s">
        <v>771</v>
      </c>
      <c r="H366" s="34">
        <v>125127</v>
      </c>
      <c r="I366" s="36">
        <f>H366/H$374*100</f>
        <v>59.634264907732195</v>
      </c>
      <c r="J366" s="34">
        <f aca="true" t="shared" si="62" ref="J366:J373">(E366-H366)</f>
        <v>10238</v>
      </c>
    </row>
    <row r="367" spans="1:10" ht="12">
      <c r="A367" s="41"/>
      <c r="B367" s="43" t="s">
        <v>297</v>
      </c>
      <c r="C367" s="33">
        <f aca="true" t="shared" si="63" ref="C367:C373">E367/E$374*100</f>
        <v>30.83611571803029</v>
      </c>
      <c r="D367" s="34"/>
      <c r="E367" s="34">
        <v>70467</v>
      </c>
      <c r="G367" s="46" t="s">
        <v>429</v>
      </c>
      <c r="H367" s="34">
        <v>64429</v>
      </c>
      <c r="I367" s="36">
        <f aca="true" t="shared" si="64" ref="I367:I373">H367/H$374*100</f>
        <v>30.70621091962788</v>
      </c>
      <c r="J367" s="34">
        <f t="shared" si="62"/>
        <v>6038</v>
      </c>
    </row>
    <row r="368" spans="1:10" ht="12">
      <c r="A368" s="41"/>
      <c r="B368" s="43" t="s">
        <v>298</v>
      </c>
      <c r="C368" s="33">
        <f t="shared" si="63"/>
        <v>2.939773587547753</v>
      </c>
      <c r="D368" s="34"/>
      <c r="E368" s="34">
        <v>6718</v>
      </c>
      <c r="G368" s="46" t="s">
        <v>437</v>
      </c>
      <c r="H368" s="34">
        <v>5986</v>
      </c>
      <c r="I368" s="36">
        <f t="shared" si="64"/>
        <v>2.8528671648619794</v>
      </c>
      <c r="J368" s="34">
        <f t="shared" si="62"/>
        <v>732</v>
      </c>
    </row>
    <row r="369" spans="1:10" ht="12">
      <c r="A369" s="41"/>
      <c r="B369" s="43" t="s">
        <v>299</v>
      </c>
      <c r="C369" s="33">
        <f t="shared" si="63"/>
        <v>2.289505122067556</v>
      </c>
      <c r="D369" s="34"/>
      <c r="E369" s="34">
        <v>5232</v>
      </c>
      <c r="G369" s="46" t="s">
        <v>4</v>
      </c>
      <c r="H369" s="34">
        <v>5045</v>
      </c>
      <c r="I369" s="36">
        <f t="shared" si="64"/>
        <v>2.4043960652737533</v>
      </c>
      <c r="J369" s="34">
        <f t="shared" si="62"/>
        <v>187</v>
      </c>
    </row>
    <row r="370" spans="1:10" ht="12">
      <c r="A370" s="41"/>
      <c r="B370" s="43" t="s">
        <v>300</v>
      </c>
      <c r="C370" s="33">
        <f t="shared" si="63"/>
        <v>1.6650548527268831</v>
      </c>
      <c r="D370" s="34"/>
      <c r="E370" s="34">
        <v>3805</v>
      </c>
      <c r="G370" s="46" t="s">
        <v>443</v>
      </c>
      <c r="H370" s="34">
        <v>3392</v>
      </c>
      <c r="I370" s="36">
        <f t="shared" si="64"/>
        <v>1.6165929540948605</v>
      </c>
      <c r="J370" s="34">
        <f t="shared" si="62"/>
        <v>413</v>
      </c>
    </row>
    <row r="371" spans="1:10" ht="12">
      <c r="A371" s="41"/>
      <c r="B371" s="43" t="s">
        <v>301</v>
      </c>
      <c r="C371" s="33">
        <f t="shared" si="63"/>
        <v>1.453695721618582</v>
      </c>
      <c r="D371" s="34"/>
      <c r="E371" s="34">
        <v>3322</v>
      </c>
      <c r="G371" s="46" t="s">
        <v>2</v>
      </c>
      <c r="H371" s="34">
        <v>3083</v>
      </c>
      <c r="I371" s="36">
        <f t="shared" si="64"/>
        <v>1.4693266737837425</v>
      </c>
      <c r="J371" s="34">
        <f t="shared" si="62"/>
        <v>239</v>
      </c>
    </row>
    <row r="372" spans="1:10" ht="12">
      <c r="A372" s="41"/>
      <c r="B372" s="43" t="s">
        <v>302</v>
      </c>
      <c r="C372" s="33">
        <f t="shared" si="63"/>
        <v>0.7706075152830594</v>
      </c>
      <c r="D372" s="34"/>
      <c r="E372" s="34">
        <v>1761</v>
      </c>
      <c r="G372" s="46" t="s">
        <v>441</v>
      </c>
      <c r="H372" s="34">
        <v>1635</v>
      </c>
      <c r="I372" s="36">
        <f t="shared" si="64"/>
        <v>0.7792244929083423</v>
      </c>
      <c r="J372" s="34">
        <f t="shared" si="62"/>
        <v>126</v>
      </c>
    </row>
    <row r="373" spans="1:10" ht="12">
      <c r="A373" s="41"/>
      <c r="B373" s="43" t="s">
        <v>303</v>
      </c>
      <c r="C373" s="33">
        <f t="shared" si="63"/>
        <v>0.8099912043094508</v>
      </c>
      <c r="D373" s="34"/>
      <c r="E373" s="34">
        <v>1851</v>
      </c>
      <c r="G373" s="46" t="s">
        <v>444</v>
      </c>
      <c r="H373" s="34">
        <v>1127</v>
      </c>
      <c r="I373" s="36">
        <f t="shared" si="64"/>
        <v>0.5371168217172487</v>
      </c>
      <c r="J373" s="34">
        <f t="shared" si="62"/>
        <v>724</v>
      </c>
    </row>
    <row r="374" spans="1:10" ht="12">
      <c r="A374" s="41"/>
      <c r="B374" s="37" t="s">
        <v>1</v>
      </c>
      <c r="C374" s="33">
        <f>SUM(C366:C373)</f>
        <v>100</v>
      </c>
      <c r="D374" s="34"/>
      <c r="E374" s="34">
        <f>SUM(E366:E373)</f>
        <v>228521</v>
      </c>
      <c r="G374" s="37" t="s">
        <v>1</v>
      </c>
      <c r="H374" s="34">
        <f>SUM(H366:H373)</f>
        <v>209824</v>
      </c>
      <c r="I374" s="36">
        <f>SUM(I366:I373)</f>
        <v>100</v>
      </c>
      <c r="J374" s="34">
        <f>SUM(J366:J373)</f>
        <v>18697</v>
      </c>
    </row>
    <row r="375" spans="1:10" ht="12">
      <c r="A375" s="41"/>
      <c r="B375" s="43"/>
      <c r="C375" s="33"/>
      <c r="D375" s="34"/>
      <c r="E375" s="34"/>
      <c r="H375" s="34"/>
      <c r="I375" s="36"/>
      <c r="J375" s="34"/>
    </row>
    <row r="376" spans="1:10" ht="36">
      <c r="A376" s="41" t="s">
        <v>48</v>
      </c>
      <c r="B376" s="41" t="s">
        <v>304</v>
      </c>
      <c r="C376" s="33">
        <f>E376/E$380*100</f>
        <v>56.459344233330164</v>
      </c>
      <c r="D376" s="34"/>
      <c r="E376" s="34">
        <v>172555</v>
      </c>
      <c r="G376" s="46" t="s">
        <v>772</v>
      </c>
      <c r="H376" s="34">
        <v>169002</v>
      </c>
      <c r="I376" s="36">
        <f>H376/H$380*100</f>
        <v>56.531483315047225</v>
      </c>
      <c r="J376" s="34">
        <f>(E376-H376)</f>
        <v>3553</v>
      </c>
    </row>
    <row r="377" spans="1:10" ht="24">
      <c r="A377" s="41"/>
      <c r="B377" s="43" t="s">
        <v>305</v>
      </c>
      <c r="C377" s="33">
        <f>E377/E$380*100</f>
        <v>41.53919647151593</v>
      </c>
      <c r="D377" s="34"/>
      <c r="E377" s="34">
        <v>126955</v>
      </c>
      <c r="G377" s="46" t="s">
        <v>445</v>
      </c>
      <c r="H377" s="34">
        <v>124167</v>
      </c>
      <c r="I377" s="36">
        <f>H377/H$380*100</f>
        <v>41.53409242955391</v>
      </c>
      <c r="J377" s="34">
        <f>(E377-H377)</f>
        <v>2788</v>
      </c>
    </row>
    <row r="378" spans="1:10" ht="12">
      <c r="A378" s="41"/>
      <c r="B378" s="43" t="s">
        <v>306</v>
      </c>
      <c r="C378" s="33">
        <f>E378/E$380*100</f>
        <v>1.3032225555988182</v>
      </c>
      <c r="D378" s="34"/>
      <c r="E378" s="34">
        <v>3983</v>
      </c>
      <c r="G378" s="46" t="s">
        <v>185</v>
      </c>
      <c r="H378" s="34">
        <v>3789</v>
      </c>
      <c r="I378" s="36">
        <f>H378/H$380*100</f>
        <v>1.2674275468971608</v>
      </c>
      <c r="J378" s="34">
        <f>(E378-H378)</f>
        <v>194</v>
      </c>
    </row>
    <row r="379" spans="1:10" ht="12">
      <c r="A379" s="41"/>
      <c r="B379" s="43" t="s">
        <v>307</v>
      </c>
      <c r="C379" s="33">
        <f>E379/E$380*100</f>
        <v>0.6982367395550786</v>
      </c>
      <c r="D379" s="34"/>
      <c r="E379" s="34">
        <v>2134</v>
      </c>
      <c r="G379" s="46" t="s">
        <v>2</v>
      </c>
      <c r="H379" s="34">
        <v>1994</v>
      </c>
      <c r="I379" s="36">
        <f>H379/H$380*100</f>
        <v>0.6669967085016992</v>
      </c>
      <c r="J379" s="34">
        <f>(E379-H379)</f>
        <v>140</v>
      </c>
    </row>
    <row r="380" spans="1:10" ht="12">
      <c r="A380" s="41"/>
      <c r="B380" s="37" t="s">
        <v>1</v>
      </c>
      <c r="C380" s="33">
        <f>SUM(C376:C379)</f>
        <v>100</v>
      </c>
      <c r="D380" s="34"/>
      <c r="E380" s="34">
        <f>SUM(E376:E379)</f>
        <v>305627</v>
      </c>
      <c r="G380" s="37" t="s">
        <v>1</v>
      </c>
      <c r="H380" s="34">
        <f>SUM(H376:H379)</f>
        <v>298952</v>
      </c>
      <c r="I380" s="36">
        <f>SUM(I376:I379)</f>
        <v>100</v>
      </c>
      <c r="J380" s="34">
        <f>SUM(J376:J379)</f>
        <v>6675</v>
      </c>
    </row>
    <row r="381" spans="1:10" ht="12">
      <c r="A381" s="41"/>
      <c r="B381" s="43"/>
      <c r="C381" s="33"/>
      <c r="D381" s="34"/>
      <c r="E381" s="34"/>
      <c r="H381" s="34"/>
      <c r="I381" s="36"/>
      <c r="J381" s="34"/>
    </row>
    <row r="382" spans="1:10" ht="22.5" customHeight="1">
      <c r="A382" s="41" t="s">
        <v>50</v>
      </c>
      <c r="B382" s="41" t="s">
        <v>308</v>
      </c>
      <c r="C382" s="33">
        <f>E382/E$387*100</f>
        <v>58.19214998615634</v>
      </c>
      <c r="D382" s="34"/>
      <c r="E382" s="34">
        <v>176548</v>
      </c>
      <c r="G382" s="46" t="s">
        <v>446</v>
      </c>
      <c r="H382" s="34">
        <v>172830</v>
      </c>
      <c r="I382" s="36">
        <f>H382/H$387*100</f>
        <v>58.91356072020234</v>
      </c>
      <c r="J382" s="34">
        <f>(E382-H382)</f>
        <v>3718</v>
      </c>
    </row>
    <row r="383" spans="1:10" ht="29.25" customHeight="1">
      <c r="A383" s="41"/>
      <c r="B383" s="43" t="s">
        <v>309</v>
      </c>
      <c r="C383" s="33">
        <f>E383/E$387*100</f>
        <v>36.40124197397392</v>
      </c>
      <c r="D383" s="34"/>
      <c r="E383" s="34">
        <v>110437</v>
      </c>
      <c r="G383" s="46" t="s">
        <v>773</v>
      </c>
      <c r="H383" s="34">
        <v>105210</v>
      </c>
      <c r="I383" s="36">
        <f>H383/H$387*100</f>
        <v>35.863540608531444</v>
      </c>
      <c r="J383" s="34">
        <f>(E383-H383)</f>
        <v>5227</v>
      </c>
    </row>
    <row r="384" spans="1:10" ht="12">
      <c r="A384" s="41"/>
      <c r="B384" s="43" t="s">
        <v>310</v>
      </c>
      <c r="C384" s="33">
        <f>E384/E$387*100</f>
        <v>4.123432700040872</v>
      </c>
      <c r="D384" s="34"/>
      <c r="E384" s="34">
        <v>12510</v>
      </c>
      <c r="G384" s="46" t="s">
        <v>185</v>
      </c>
      <c r="H384" s="34">
        <v>11612</v>
      </c>
      <c r="I384" s="36">
        <f>H384/H$387*100</f>
        <v>3.958249534704563</v>
      </c>
      <c r="J384" s="34">
        <f>(E384-H384)</f>
        <v>898</v>
      </c>
    </row>
    <row r="385" spans="1:10" ht="12">
      <c r="A385" s="41"/>
      <c r="B385" s="43" t="s">
        <v>311</v>
      </c>
      <c r="C385" s="33">
        <f>E385/E$387*100</f>
        <v>0.9931177238387807</v>
      </c>
      <c r="D385" s="34"/>
      <c r="E385" s="34">
        <v>3013</v>
      </c>
      <c r="G385" s="46" t="s">
        <v>2</v>
      </c>
      <c r="H385" s="34">
        <v>2898</v>
      </c>
      <c r="I385" s="36">
        <f>H385/H$387*100</f>
        <v>0.9878580047858959</v>
      </c>
      <c r="J385" s="34">
        <f>(E385-H385)</f>
        <v>115</v>
      </c>
    </row>
    <row r="386" spans="1:10" ht="12">
      <c r="A386" s="41"/>
      <c r="B386" s="43" t="s">
        <v>312</v>
      </c>
      <c r="C386" s="33">
        <f>E386/E$387*100</f>
        <v>0.29005761599008534</v>
      </c>
      <c r="D386" s="34"/>
      <c r="E386" s="34">
        <v>880</v>
      </c>
      <c r="G386" s="46" t="s">
        <v>447</v>
      </c>
      <c r="H386" s="34">
        <v>812</v>
      </c>
      <c r="I386" s="36">
        <f>H386/H$387*100</f>
        <v>0.2767911317757583</v>
      </c>
      <c r="J386" s="34">
        <f>(E386-H386)</f>
        <v>68</v>
      </c>
    </row>
    <row r="387" spans="1:10" ht="12">
      <c r="A387" s="41"/>
      <c r="B387" s="37" t="s">
        <v>1</v>
      </c>
      <c r="C387" s="33">
        <f>SUM(C382:C386)</f>
        <v>99.99999999999997</v>
      </c>
      <c r="D387" s="34"/>
      <c r="E387" s="34">
        <f>SUM(E382:E386)</f>
        <v>303388</v>
      </c>
      <c r="G387" s="37" t="s">
        <v>1</v>
      </c>
      <c r="H387" s="34">
        <f>SUM(H382:H386)</f>
        <v>293362</v>
      </c>
      <c r="I387" s="36">
        <f>SUM(I382:I386)</f>
        <v>99.99999999999999</v>
      </c>
      <c r="J387" s="34">
        <f>SUM(J382:J386)</f>
        <v>10026</v>
      </c>
    </row>
    <row r="388" spans="1:10" ht="12">
      <c r="A388" s="41"/>
      <c r="B388" s="37"/>
      <c r="C388" s="33"/>
      <c r="D388" s="34"/>
      <c r="E388" s="34"/>
      <c r="G388" s="37"/>
      <c r="H388" s="34"/>
      <c r="I388" s="36"/>
      <c r="J388" s="34"/>
    </row>
    <row r="389" spans="1:10" ht="42" customHeight="1">
      <c r="A389" s="41" t="s">
        <v>97</v>
      </c>
      <c r="B389" s="32" t="s">
        <v>631</v>
      </c>
      <c r="C389" s="33">
        <f>E389/E$393*100</f>
        <v>49.2461212765746</v>
      </c>
      <c r="D389" s="33">
        <f>F389/F$393*100</f>
        <v>51.71936411098728</v>
      </c>
      <c r="E389" s="34">
        <v>49548</v>
      </c>
      <c r="F389" s="34">
        <v>44083</v>
      </c>
      <c r="G389" s="37" t="s">
        <v>774</v>
      </c>
      <c r="H389" s="34">
        <v>45717</v>
      </c>
      <c r="I389" s="36">
        <f>H389/H$393*100</f>
        <v>48.61131786572528</v>
      </c>
      <c r="J389" s="34">
        <f>(E389-H389)</f>
        <v>3831</v>
      </c>
    </row>
    <row r="390" spans="1:10" ht="27.75" customHeight="1">
      <c r="A390" s="41"/>
      <c r="B390" s="37" t="s">
        <v>632</v>
      </c>
      <c r="C390" s="33">
        <f>E390/E$393*100</f>
        <v>47.458081957599916</v>
      </c>
      <c r="D390" s="33">
        <f>F390/F$393*100</f>
        <v>48.28063588901273</v>
      </c>
      <c r="E390" s="34">
        <v>47749</v>
      </c>
      <c r="F390" s="34">
        <v>41152</v>
      </c>
      <c r="G390" s="37" t="s">
        <v>635</v>
      </c>
      <c r="H390" s="34">
        <v>45235</v>
      </c>
      <c r="I390" s="36">
        <f>H390/H$393*100</f>
        <v>48.0988027135657</v>
      </c>
      <c r="J390" s="34">
        <f>(E390-H390)</f>
        <v>2514</v>
      </c>
    </row>
    <row r="391" spans="1:10" ht="17.25" customHeight="1">
      <c r="A391" s="41"/>
      <c r="B391" s="37" t="s">
        <v>633</v>
      </c>
      <c r="C391" s="33">
        <f>E391/E$393*100</f>
        <v>2.030552711876199</v>
      </c>
      <c r="D391" s="34"/>
      <c r="E391" s="34">
        <v>2043</v>
      </c>
      <c r="F391" s="34"/>
      <c r="G391" s="37" t="s">
        <v>170</v>
      </c>
      <c r="H391" s="34">
        <v>1921</v>
      </c>
      <c r="I391" s="36">
        <f>H391/H$393*100</f>
        <v>2.0426174425281247</v>
      </c>
      <c r="J391" s="34">
        <f>(E391-H391)</f>
        <v>122</v>
      </c>
    </row>
    <row r="392" spans="1:10" ht="12">
      <c r="A392" s="41"/>
      <c r="B392" s="37" t="s">
        <v>634</v>
      </c>
      <c r="C392" s="33">
        <f>E392/E$393*100</f>
        <v>1.2652440539492908</v>
      </c>
      <c r="D392" s="34"/>
      <c r="E392" s="34">
        <v>1273</v>
      </c>
      <c r="F392" s="34"/>
      <c r="G392" s="37" t="s">
        <v>151</v>
      </c>
      <c r="H392" s="34">
        <v>1173</v>
      </c>
      <c r="I392" s="36">
        <f>H392/H$393*100</f>
        <v>1.2472619781808902</v>
      </c>
      <c r="J392" s="34">
        <f>(E392-H392)</f>
        <v>100</v>
      </c>
    </row>
    <row r="393" spans="1:10" ht="12">
      <c r="A393" s="41"/>
      <c r="B393" s="37" t="s">
        <v>1</v>
      </c>
      <c r="C393" s="33">
        <f>SUM(C389:C392)</f>
        <v>100</v>
      </c>
      <c r="D393" s="33">
        <f>SUM(D389:D392)</f>
        <v>100</v>
      </c>
      <c r="E393" s="34">
        <f>SUM(E389:E392)</f>
        <v>100613</v>
      </c>
      <c r="F393" s="34">
        <f>SUM(F389:F392)</f>
        <v>85235</v>
      </c>
      <c r="G393" s="37" t="s">
        <v>1</v>
      </c>
      <c r="H393" s="34">
        <f>SUM(H389:H392)</f>
        <v>94046</v>
      </c>
      <c r="I393" s="36">
        <f>SUM(I389:I392)</f>
        <v>100</v>
      </c>
      <c r="J393" s="34">
        <f>SUM(J389:J392)</f>
        <v>6567</v>
      </c>
    </row>
    <row r="394" spans="1:10" ht="12">
      <c r="A394" s="41"/>
      <c r="B394" s="37"/>
      <c r="C394" s="33"/>
      <c r="D394" s="33"/>
      <c r="E394" s="34"/>
      <c r="F394" s="34"/>
      <c r="G394" s="37"/>
      <c r="H394" s="34"/>
      <c r="I394" s="36"/>
      <c r="J394" s="34"/>
    </row>
    <row r="395" spans="1:10" ht="27" customHeight="1">
      <c r="A395" s="41" t="s">
        <v>89</v>
      </c>
      <c r="B395" s="37" t="s">
        <v>636</v>
      </c>
      <c r="C395" s="33">
        <f>E395/E$403*100</f>
        <v>48.096587341882724</v>
      </c>
      <c r="D395" s="33">
        <f>F395/F$403*100</f>
        <v>59.643146796431466</v>
      </c>
      <c r="E395" s="34">
        <v>88099</v>
      </c>
      <c r="F395" s="34">
        <v>84571</v>
      </c>
      <c r="G395" s="37" t="s">
        <v>775</v>
      </c>
      <c r="H395" s="34">
        <v>81847</v>
      </c>
      <c r="I395" s="36">
        <f>H395/H$403*100</f>
        <v>47.10618705035971</v>
      </c>
      <c r="J395" s="34">
        <f aca="true" t="shared" si="65" ref="J395:J402">(E395-H395)</f>
        <v>6252</v>
      </c>
    </row>
    <row r="396" spans="1:10" ht="54" customHeight="1">
      <c r="A396" s="41"/>
      <c r="B396" s="37" t="s">
        <v>637</v>
      </c>
      <c r="C396" s="33">
        <f aca="true" t="shared" si="66" ref="C396:C402">E396/E$403*100</f>
        <v>35.41226504195533</v>
      </c>
      <c r="D396" s="33">
        <f>F396/F$403*100</f>
        <v>40.356853203568534</v>
      </c>
      <c r="E396" s="34">
        <v>64865</v>
      </c>
      <c r="F396" s="34">
        <v>57224</v>
      </c>
      <c r="G396" s="37" t="s">
        <v>644</v>
      </c>
      <c r="H396" s="34">
        <v>63557</v>
      </c>
      <c r="I396" s="36">
        <f aca="true" t="shared" si="67" ref="I396:I402">H396/H$403*100</f>
        <v>36.57956834532374</v>
      </c>
      <c r="J396" s="34">
        <f t="shared" si="65"/>
        <v>1308</v>
      </c>
    </row>
    <row r="397" spans="1:10" ht="31.5" customHeight="1">
      <c r="A397" s="41"/>
      <c r="B397" s="37" t="s">
        <v>638</v>
      </c>
      <c r="C397" s="33">
        <f t="shared" si="66"/>
        <v>10.540969913359648</v>
      </c>
      <c r="D397" s="33"/>
      <c r="E397" s="34">
        <v>19308</v>
      </c>
      <c r="F397" s="34"/>
      <c r="G397" s="37" t="s">
        <v>647</v>
      </c>
      <c r="H397" s="34">
        <v>17880</v>
      </c>
      <c r="I397" s="36">
        <f t="shared" si="67"/>
        <v>10.290647482014387</v>
      </c>
      <c r="J397" s="34">
        <f t="shared" si="65"/>
        <v>1428</v>
      </c>
    </row>
    <row r="398" spans="1:10" ht="12">
      <c r="A398" s="41"/>
      <c r="B398" s="37" t="s">
        <v>639</v>
      </c>
      <c r="C398" s="33">
        <f t="shared" si="66"/>
        <v>0.9821423696982601</v>
      </c>
      <c r="D398" s="33"/>
      <c r="E398" s="34">
        <v>1799</v>
      </c>
      <c r="F398" s="34"/>
      <c r="G398" s="37" t="s">
        <v>151</v>
      </c>
      <c r="H398" s="34">
        <v>1634</v>
      </c>
      <c r="I398" s="36">
        <f t="shared" si="67"/>
        <v>0.940431654676259</v>
      </c>
      <c r="J398" s="34">
        <f t="shared" si="65"/>
        <v>165</v>
      </c>
    </row>
    <row r="399" spans="1:10" ht="12">
      <c r="A399" s="41"/>
      <c r="B399" s="37" t="s">
        <v>640</v>
      </c>
      <c r="C399" s="33">
        <f t="shared" si="66"/>
        <v>0.1080957138411648</v>
      </c>
      <c r="D399" s="33"/>
      <c r="E399" s="34">
        <v>198</v>
      </c>
      <c r="F399" s="34"/>
      <c r="G399" s="37" t="s">
        <v>645</v>
      </c>
      <c r="H399" s="34">
        <v>190</v>
      </c>
      <c r="I399" s="36">
        <f t="shared" si="67"/>
        <v>0.10935251798561152</v>
      </c>
      <c r="J399" s="34">
        <f t="shared" si="65"/>
        <v>8</v>
      </c>
    </row>
    <row r="400" spans="1:10" ht="12">
      <c r="A400" s="41"/>
      <c r="B400" s="37" t="s">
        <v>641</v>
      </c>
      <c r="C400" s="33">
        <f t="shared" si="66"/>
        <v>2.4578126450147675</v>
      </c>
      <c r="D400" s="33"/>
      <c r="E400" s="34">
        <v>4502</v>
      </c>
      <c r="F400" s="34"/>
      <c r="G400" s="37" t="s">
        <v>4</v>
      </c>
      <c r="H400" s="34">
        <v>4394</v>
      </c>
      <c r="I400" s="36">
        <f t="shared" si="67"/>
        <v>2.5289208633093527</v>
      </c>
      <c r="J400" s="34">
        <f t="shared" si="65"/>
        <v>108</v>
      </c>
    </row>
    <row r="401" spans="1:10" ht="12">
      <c r="A401" s="41"/>
      <c r="B401" s="37" t="s">
        <v>642</v>
      </c>
      <c r="C401" s="33">
        <f t="shared" si="66"/>
        <v>2.1892111742579337</v>
      </c>
      <c r="D401" s="33"/>
      <c r="E401" s="34">
        <v>4010</v>
      </c>
      <c r="F401" s="34"/>
      <c r="G401" s="37" t="s">
        <v>441</v>
      </c>
      <c r="H401" s="34">
        <v>3898</v>
      </c>
      <c r="I401" s="36">
        <f t="shared" si="67"/>
        <v>2.2434532374100717</v>
      </c>
      <c r="J401" s="34">
        <f t="shared" si="65"/>
        <v>112</v>
      </c>
    </row>
    <row r="402" spans="1:10" ht="12">
      <c r="A402" s="41"/>
      <c r="B402" s="37" t="s">
        <v>643</v>
      </c>
      <c r="C402" s="33">
        <f t="shared" si="66"/>
        <v>0.21291579999017313</v>
      </c>
      <c r="D402" s="33"/>
      <c r="E402" s="34">
        <v>390</v>
      </c>
      <c r="F402" s="34"/>
      <c r="G402" s="37" t="s">
        <v>646</v>
      </c>
      <c r="H402" s="34">
        <v>350</v>
      </c>
      <c r="I402" s="36">
        <f t="shared" si="67"/>
        <v>0.2014388489208633</v>
      </c>
      <c r="J402" s="34">
        <f t="shared" si="65"/>
        <v>40</v>
      </c>
    </row>
    <row r="403" spans="1:10" ht="12">
      <c r="A403" s="41"/>
      <c r="B403" s="37" t="s">
        <v>1</v>
      </c>
      <c r="C403" s="33">
        <f>SUM(C395:C402)</f>
        <v>100</v>
      </c>
      <c r="D403" s="33">
        <f>SUM(D395:D402)</f>
        <v>100</v>
      </c>
      <c r="E403" s="34">
        <f>SUM(E395:E402)</f>
        <v>183171</v>
      </c>
      <c r="F403" s="34">
        <f>SUM(F395:F402)</f>
        <v>141795</v>
      </c>
      <c r="G403" s="37" t="s">
        <v>1</v>
      </c>
      <c r="H403" s="34">
        <f>SUM(H395:H402)</f>
        <v>173750</v>
      </c>
      <c r="I403" s="36">
        <f>SUM(I395:I402)</f>
        <v>100</v>
      </c>
      <c r="J403" s="34">
        <f>SUM(J395:J402)</f>
        <v>9421</v>
      </c>
    </row>
    <row r="404" spans="1:10" ht="12">
      <c r="A404" s="41"/>
      <c r="B404" s="37"/>
      <c r="C404" s="33"/>
      <c r="D404" s="33"/>
      <c r="E404" s="34"/>
      <c r="F404" s="34"/>
      <c r="G404" s="37"/>
      <c r="H404" s="34"/>
      <c r="I404" s="36"/>
      <c r="J404" s="34"/>
    </row>
    <row r="405" spans="1:10" ht="29.25" customHeight="1">
      <c r="A405" s="41" t="s">
        <v>86</v>
      </c>
      <c r="B405" s="32" t="s">
        <v>648</v>
      </c>
      <c r="C405" s="33">
        <f>E405/E$410*100</f>
        <v>49.271164071361405</v>
      </c>
      <c r="D405" s="33">
        <f>F405/F$410*100</f>
        <v>54.878268359506166</v>
      </c>
      <c r="E405" s="34">
        <v>116851</v>
      </c>
      <c r="F405" s="34">
        <v>112771</v>
      </c>
      <c r="G405" s="37" t="s">
        <v>776</v>
      </c>
      <c r="H405" s="34">
        <v>112397</v>
      </c>
      <c r="I405" s="36">
        <f>H405/H$410*100</f>
        <v>49.537228838135874</v>
      </c>
      <c r="J405" s="34">
        <f>(E405-H405)</f>
        <v>4454</v>
      </c>
    </row>
    <row r="406" spans="1:10" ht="27" customHeight="1">
      <c r="A406" s="41"/>
      <c r="B406" s="37" t="s">
        <v>649</v>
      </c>
      <c r="C406" s="33">
        <f>E406/E$410*100</f>
        <v>45.54455028061343</v>
      </c>
      <c r="D406" s="33">
        <f>F406/F$410*100</f>
        <v>45.121731640493834</v>
      </c>
      <c r="E406" s="34">
        <v>108013</v>
      </c>
      <c r="F406" s="34">
        <v>92722</v>
      </c>
      <c r="G406" s="37" t="s">
        <v>654</v>
      </c>
      <c r="H406" s="34">
        <v>102936</v>
      </c>
      <c r="I406" s="36">
        <f>H406/H$410*100</f>
        <v>45.367440302520116</v>
      </c>
      <c r="J406" s="34">
        <f>(E406-H406)</f>
        <v>5077</v>
      </c>
    </row>
    <row r="407" spans="1:10" ht="12">
      <c r="A407" s="41"/>
      <c r="B407" s="37" t="s">
        <v>650</v>
      </c>
      <c r="C407" s="33">
        <f>E407/E$410*100</f>
        <v>1.8097563238165113</v>
      </c>
      <c r="D407" s="33"/>
      <c r="E407" s="34">
        <v>4292</v>
      </c>
      <c r="F407" s="34"/>
      <c r="G407" s="37" t="s">
        <v>653</v>
      </c>
      <c r="H407" s="34">
        <v>4060</v>
      </c>
      <c r="I407" s="36">
        <f>H407/H$410*100</f>
        <v>1.7893818258746375</v>
      </c>
      <c r="J407" s="34">
        <f>(E407-H407)</f>
        <v>232</v>
      </c>
    </row>
    <row r="408" spans="1:10" ht="15" customHeight="1">
      <c r="A408" s="41"/>
      <c r="B408" s="37" t="s">
        <v>651</v>
      </c>
      <c r="C408" s="33">
        <f>E408/E$410*100</f>
        <v>0.8808436534139543</v>
      </c>
      <c r="D408" s="33"/>
      <c r="E408" s="34">
        <v>2089</v>
      </c>
      <c r="F408" s="34"/>
      <c r="G408" s="37" t="s">
        <v>151</v>
      </c>
      <c r="H408" s="34">
        <v>1977</v>
      </c>
      <c r="I408" s="36">
        <f>H408/H$410*100</f>
        <v>0.8713319876241769</v>
      </c>
      <c r="J408" s="34">
        <f>(E408-H408)</f>
        <v>112</v>
      </c>
    </row>
    <row r="409" spans="1:10" ht="12">
      <c r="A409" s="41"/>
      <c r="B409" s="37" t="s">
        <v>652</v>
      </c>
      <c r="C409" s="33">
        <f>E409/E$410*100</f>
        <v>2.493685670794699</v>
      </c>
      <c r="D409" s="33"/>
      <c r="E409" s="34">
        <v>5914</v>
      </c>
      <c r="F409" s="34"/>
      <c r="G409" s="37" t="s">
        <v>2</v>
      </c>
      <c r="H409" s="34">
        <v>5524</v>
      </c>
      <c r="I409" s="36">
        <f>H409/H$410*100</f>
        <v>2.4346170458451963</v>
      </c>
      <c r="J409" s="34">
        <f>(E409-H409)</f>
        <v>390</v>
      </c>
    </row>
    <row r="410" spans="1:10" ht="12">
      <c r="A410" s="41"/>
      <c r="B410" s="37" t="s">
        <v>1</v>
      </c>
      <c r="C410" s="33">
        <f>SUM(C405:C409)</f>
        <v>100</v>
      </c>
      <c r="D410" s="33">
        <f>SUM(D405:D409)</f>
        <v>100</v>
      </c>
      <c r="E410" s="34">
        <f>SUM(E405:E409)</f>
        <v>237159</v>
      </c>
      <c r="F410" s="34">
        <f>SUM(F405:F409)</f>
        <v>205493</v>
      </c>
      <c r="G410" s="37" t="s">
        <v>1</v>
      </c>
      <c r="H410" s="34">
        <f>SUM(H405:H409)</f>
        <v>226894</v>
      </c>
      <c r="I410" s="36">
        <f>SUM(I405:I409)</f>
        <v>100</v>
      </c>
      <c r="J410" s="34">
        <f>SUM(J405:J409)</f>
        <v>10265</v>
      </c>
    </row>
    <row r="411" spans="1:10" ht="12">
      <c r="A411" s="41"/>
      <c r="B411" s="43"/>
      <c r="C411" s="33"/>
      <c r="D411" s="34"/>
      <c r="E411" s="34"/>
      <c r="H411" s="34"/>
      <c r="I411" s="36"/>
      <c r="J411" s="34"/>
    </row>
    <row r="412" spans="1:10" ht="24">
      <c r="A412" s="41" t="s">
        <v>59</v>
      </c>
      <c r="B412" s="41" t="s">
        <v>397</v>
      </c>
      <c r="C412" s="33">
        <f>E412/E$420*100</f>
        <v>59.59219230664525</v>
      </c>
      <c r="D412" s="34"/>
      <c r="E412" s="34">
        <v>109450</v>
      </c>
      <c r="G412" s="46" t="s">
        <v>777</v>
      </c>
      <c r="H412" s="34">
        <v>102938</v>
      </c>
      <c r="I412" s="36">
        <f>H412/H$420*100</f>
        <v>60.11680196227297</v>
      </c>
      <c r="J412" s="34">
        <f aca="true" t="shared" si="68" ref="J412:J419">(E412-H412)</f>
        <v>6512</v>
      </c>
    </row>
    <row r="413" spans="1:10" ht="12">
      <c r="A413" s="41"/>
      <c r="B413" s="43" t="s">
        <v>313</v>
      </c>
      <c r="C413" s="33">
        <f aca="true" t="shared" si="69" ref="C413:C419">E413/E$420*100</f>
        <v>29.927313315002856</v>
      </c>
      <c r="D413" s="34"/>
      <c r="E413" s="34">
        <v>54966</v>
      </c>
      <c r="G413" s="46" t="s">
        <v>448</v>
      </c>
      <c r="H413" s="34">
        <v>52206</v>
      </c>
      <c r="I413" s="36">
        <f aca="true" t="shared" si="70" ref="I413:I419">H413/H$420*100</f>
        <v>30.48881621211236</v>
      </c>
      <c r="J413" s="34">
        <f t="shared" si="68"/>
        <v>2760</v>
      </c>
    </row>
    <row r="414" spans="1:10" ht="12">
      <c r="A414" s="41"/>
      <c r="B414" s="43" t="s">
        <v>314</v>
      </c>
      <c r="C414" s="33">
        <f t="shared" si="69"/>
        <v>5.925462118531021</v>
      </c>
      <c r="D414" s="34"/>
      <c r="E414" s="34">
        <v>10883</v>
      </c>
      <c r="G414" s="46" t="s">
        <v>449</v>
      </c>
      <c r="H414" s="34">
        <v>8393</v>
      </c>
      <c r="I414" s="36">
        <f t="shared" si="70"/>
        <v>4.901594346785026</v>
      </c>
      <c r="J414" s="34">
        <f t="shared" si="68"/>
        <v>2490</v>
      </c>
    </row>
    <row r="415" spans="1:10" ht="12">
      <c r="A415" s="41"/>
      <c r="B415" s="43" t="s">
        <v>315</v>
      </c>
      <c r="C415" s="33">
        <f t="shared" si="69"/>
        <v>2.0967522391310265</v>
      </c>
      <c r="D415" s="34"/>
      <c r="E415" s="34">
        <v>3851</v>
      </c>
      <c r="G415" s="46" t="s">
        <v>170</v>
      </c>
      <c r="H415" s="34">
        <v>3678</v>
      </c>
      <c r="I415" s="36">
        <f t="shared" si="70"/>
        <v>2.1479880861998484</v>
      </c>
      <c r="J415" s="34">
        <f t="shared" si="68"/>
        <v>173</v>
      </c>
    </row>
    <row r="416" spans="1:10" ht="12">
      <c r="A416" s="41"/>
      <c r="B416" s="43" t="s">
        <v>316</v>
      </c>
      <c r="C416" s="33">
        <f t="shared" si="69"/>
        <v>1.0715160754634796</v>
      </c>
      <c r="D416" s="34"/>
      <c r="E416" s="34">
        <v>1968</v>
      </c>
      <c r="G416" s="46" t="s">
        <v>185</v>
      </c>
      <c r="H416" s="34">
        <v>1770</v>
      </c>
      <c r="I416" s="36">
        <f t="shared" si="70"/>
        <v>1.033697366115751</v>
      </c>
      <c r="J416" s="34">
        <f t="shared" si="68"/>
        <v>198</v>
      </c>
    </row>
    <row r="417" spans="1:10" ht="12">
      <c r="A417" s="41"/>
      <c r="B417" s="43" t="s">
        <v>317</v>
      </c>
      <c r="C417" s="33">
        <f t="shared" si="69"/>
        <v>0.7655241880597827</v>
      </c>
      <c r="D417" s="34"/>
      <c r="E417" s="34">
        <v>1406</v>
      </c>
      <c r="G417" s="46" t="s">
        <v>2</v>
      </c>
      <c r="H417" s="34">
        <v>1263</v>
      </c>
      <c r="I417" s="36">
        <f t="shared" si="70"/>
        <v>0.7376043917537815</v>
      </c>
      <c r="J417" s="34">
        <f t="shared" si="68"/>
        <v>143</v>
      </c>
    </row>
    <row r="418" spans="1:10" ht="12">
      <c r="A418" s="41"/>
      <c r="B418" s="43" t="s">
        <v>318</v>
      </c>
      <c r="C418" s="33">
        <f t="shared" si="69"/>
        <v>0.3985517109955625</v>
      </c>
      <c r="D418" s="34"/>
      <c r="E418" s="34">
        <v>732</v>
      </c>
      <c r="G418" s="46" t="s">
        <v>450</v>
      </c>
      <c r="H418" s="34">
        <v>655</v>
      </c>
      <c r="I418" s="36">
        <f t="shared" si="70"/>
        <v>0.3825264264439643</v>
      </c>
      <c r="J418" s="34">
        <f t="shared" si="68"/>
        <v>77</v>
      </c>
    </row>
    <row r="419" spans="1:10" ht="12">
      <c r="A419" s="41"/>
      <c r="B419" s="43" t="s">
        <v>319</v>
      </c>
      <c r="C419" s="33">
        <f t="shared" si="69"/>
        <v>0.2226880461710179</v>
      </c>
      <c r="D419" s="34"/>
      <c r="E419" s="34">
        <v>409</v>
      </c>
      <c r="G419" s="46" t="s">
        <v>451</v>
      </c>
      <c r="H419" s="34">
        <v>327</v>
      </c>
      <c r="I419" s="36">
        <f t="shared" si="70"/>
        <v>0.1909712083162997</v>
      </c>
      <c r="J419" s="34">
        <f t="shared" si="68"/>
        <v>82</v>
      </c>
    </row>
    <row r="420" spans="1:10" ht="12">
      <c r="A420" s="41"/>
      <c r="B420" s="37" t="s">
        <v>1</v>
      </c>
      <c r="C420" s="33">
        <f>SUM(C412:C419)</f>
        <v>99.99999999999999</v>
      </c>
      <c r="D420" s="34"/>
      <c r="E420" s="34">
        <f>SUM(E412:E419)</f>
        <v>183665</v>
      </c>
      <c r="G420" s="37" t="s">
        <v>1</v>
      </c>
      <c r="H420" s="34">
        <f>SUM(H412:H419)</f>
        <v>171230</v>
      </c>
      <c r="I420" s="36">
        <f>SUM(I412:I419)</f>
        <v>100</v>
      </c>
      <c r="J420" s="34">
        <f>SUM(J412:J419)</f>
        <v>12435</v>
      </c>
    </row>
    <row r="421" spans="1:10" ht="12">
      <c r="A421" s="41"/>
      <c r="B421" s="43"/>
      <c r="C421" s="33"/>
      <c r="D421" s="34"/>
      <c r="E421" s="34"/>
      <c r="H421" s="34"/>
      <c r="I421" s="36"/>
      <c r="J421" s="34"/>
    </row>
    <row r="422" spans="1:10" ht="24">
      <c r="A422" s="41" t="s">
        <v>71</v>
      </c>
      <c r="B422" s="41" t="s">
        <v>320</v>
      </c>
      <c r="C422" s="33">
        <f aca="true" t="shared" si="71" ref="C422:C427">E422*100/E$428</f>
        <v>57.385491458281756</v>
      </c>
      <c r="D422" s="34"/>
      <c r="E422" s="34">
        <v>104301</v>
      </c>
      <c r="G422" s="46" t="s">
        <v>778</v>
      </c>
      <c r="H422" s="34">
        <v>100463</v>
      </c>
      <c r="I422" s="36">
        <f aca="true" t="shared" si="72" ref="I422:I427">H422/H$428*100</f>
        <v>57.64657952419753</v>
      </c>
      <c r="J422" s="34">
        <f aca="true" t="shared" si="73" ref="J422:J427">(E422-H422)</f>
        <v>3838</v>
      </c>
    </row>
    <row r="423" spans="1:10" ht="24">
      <c r="A423" s="41"/>
      <c r="B423" s="43" t="s">
        <v>321</v>
      </c>
      <c r="C423" s="33">
        <f t="shared" si="71"/>
        <v>39.34802343814476</v>
      </c>
      <c r="D423" s="34"/>
      <c r="E423" s="34">
        <v>71517</v>
      </c>
      <c r="G423" s="46" t="s">
        <v>452</v>
      </c>
      <c r="H423" s="34">
        <v>68095</v>
      </c>
      <c r="I423" s="36">
        <f t="shared" si="72"/>
        <v>39.07352789285837</v>
      </c>
      <c r="J423" s="34">
        <f t="shared" si="73"/>
        <v>3422</v>
      </c>
    </row>
    <row r="424" spans="1:10" ht="12">
      <c r="A424" s="41"/>
      <c r="B424" s="43" t="s">
        <v>322</v>
      </c>
      <c r="C424" s="33">
        <f t="shared" si="71"/>
        <v>1.3485186102170503</v>
      </c>
      <c r="D424" s="34"/>
      <c r="E424" s="34">
        <v>2451</v>
      </c>
      <c r="G424" s="46" t="s">
        <v>4</v>
      </c>
      <c r="H424" s="34">
        <v>2397</v>
      </c>
      <c r="I424" s="36">
        <f t="shared" si="72"/>
        <v>1.3754203151359354</v>
      </c>
      <c r="J424" s="34">
        <f t="shared" si="73"/>
        <v>54</v>
      </c>
    </row>
    <row r="425" spans="1:10" ht="12">
      <c r="A425" s="41"/>
      <c r="B425" s="43" t="s">
        <v>323</v>
      </c>
      <c r="C425" s="33">
        <f t="shared" si="71"/>
        <v>0.8582982586448791</v>
      </c>
      <c r="D425" s="34"/>
      <c r="E425" s="34">
        <v>1560</v>
      </c>
      <c r="G425" s="46" t="s">
        <v>2</v>
      </c>
      <c r="H425" s="34">
        <v>1519</v>
      </c>
      <c r="I425" s="36">
        <f t="shared" si="72"/>
        <v>0.8716159610727935</v>
      </c>
      <c r="J425" s="34">
        <f t="shared" si="73"/>
        <v>41</v>
      </c>
    </row>
    <row r="426" spans="1:10" ht="12">
      <c r="A426" s="41"/>
      <c r="B426" s="43" t="s">
        <v>324</v>
      </c>
      <c r="C426" s="33">
        <f t="shared" si="71"/>
        <v>0.6343704437291959</v>
      </c>
      <c r="D426" s="34"/>
      <c r="E426" s="34">
        <v>1153</v>
      </c>
      <c r="G426" s="46" t="s">
        <v>185</v>
      </c>
      <c r="H426" s="34">
        <v>1110</v>
      </c>
      <c r="I426" s="36">
        <f t="shared" si="72"/>
        <v>0.6369280558201452</v>
      </c>
      <c r="J426" s="34">
        <f t="shared" si="73"/>
        <v>43</v>
      </c>
    </row>
    <row r="427" spans="1:10" ht="12">
      <c r="A427" s="41"/>
      <c r="B427" s="43" t="s">
        <v>325</v>
      </c>
      <c r="C427" s="33">
        <f t="shared" si="71"/>
        <v>0.42529779098236636</v>
      </c>
      <c r="D427" s="34"/>
      <c r="E427" s="34">
        <v>773</v>
      </c>
      <c r="G427" s="46" t="s">
        <v>453</v>
      </c>
      <c r="H427" s="34">
        <v>690</v>
      </c>
      <c r="I427" s="36">
        <f t="shared" si="72"/>
        <v>0.3959282509152255</v>
      </c>
      <c r="J427" s="34">
        <f t="shared" si="73"/>
        <v>83</v>
      </c>
    </row>
    <row r="428" spans="1:10" ht="12">
      <c r="A428" s="41"/>
      <c r="B428" s="37" t="s">
        <v>1</v>
      </c>
      <c r="C428" s="33">
        <f>SUM(C422:C427)</f>
        <v>100.00000000000001</v>
      </c>
      <c r="D428" s="34"/>
      <c r="E428" s="34">
        <f>SUM(E422:E427)</f>
        <v>181755</v>
      </c>
      <c r="G428" s="37" t="s">
        <v>1</v>
      </c>
      <c r="H428" s="34">
        <f>SUM(H422:H427)</f>
        <v>174274</v>
      </c>
      <c r="I428" s="36">
        <f>SUM(I422:I427)</f>
        <v>100</v>
      </c>
      <c r="J428" s="34">
        <f>SUM(J422:J427)</f>
        <v>7481</v>
      </c>
    </row>
    <row r="429" spans="1:10" ht="12">
      <c r="A429" s="41"/>
      <c r="B429" s="37"/>
      <c r="C429" s="33"/>
      <c r="D429" s="34"/>
      <c r="E429" s="34"/>
      <c r="G429" s="37"/>
      <c r="H429" s="34"/>
      <c r="I429" s="36"/>
      <c r="J429" s="34"/>
    </row>
    <row r="430" spans="1:10" ht="12">
      <c r="A430" s="41" t="s">
        <v>88</v>
      </c>
      <c r="B430" s="32" t="s">
        <v>655</v>
      </c>
      <c r="C430" s="33">
        <f>E430/E$439*100</f>
        <v>47.054846916084045</v>
      </c>
      <c r="D430" s="33">
        <f>F430/F$439*100</f>
        <v>52.720666430343854</v>
      </c>
      <c r="E430" s="34">
        <v>26450</v>
      </c>
      <c r="F430" s="34">
        <v>23796</v>
      </c>
      <c r="G430" s="37" t="s">
        <v>664</v>
      </c>
      <c r="H430" s="34">
        <v>25471</v>
      </c>
      <c r="I430" s="36">
        <f>H430/H$439*100</f>
        <v>47.324514139199586</v>
      </c>
      <c r="J430" s="34">
        <f aca="true" t="shared" si="74" ref="J430:J438">(E430-H430)</f>
        <v>979</v>
      </c>
    </row>
    <row r="431" spans="1:10" ht="27" customHeight="1">
      <c r="A431" s="41"/>
      <c r="B431" s="37" t="s">
        <v>656</v>
      </c>
      <c r="C431" s="33">
        <f aca="true" t="shared" si="75" ref="C431:C438">E431/E$439*100</f>
        <v>35.937805767554394</v>
      </c>
      <c r="D431" s="33">
        <f>F431/F$439*100</f>
        <v>47.27933356965615</v>
      </c>
      <c r="E431" s="34">
        <v>20201</v>
      </c>
      <c r="F431" s="34">
        <v>21340</v>
      </c>
      <c r="G431" s="37" t="s">
        <v>779</v>
      </c>
      <c r="H431" s="34">
        <v>19189</v>
      </c>
      <c r="I431" s="36">
        <f aca="true" t="shared" si="76" ref="I431:I438">H431/H$439*100</f>
        <v>35.65270707145777</v>
      </c>
      <c r="J431" s="34">
        <f t="shared" si="74"/>
        <v>1012</v>
      </c>
    </row>
    <row r="432" spans="1:10" ht="12">
      <c r="A432" s="41"/>
      <c r="B432" s="37" t="s">
        <v>657</v>
      </c>
      <c r="C432" s="33">
        <f t="shared" si="75"/>
        <v>2.7147711302058317</v>
      </c>
      <c r="D432" s="34"/>
      <c r="E432" s="34">
        <v>1526</v>
      </c>
      <c r="F432" s="34"/>
      <c r="G432" s="37" t="s">
        <v>170</v>
      </c>
      <c r="H432" s="34">
        <v>1452</v>
      </c>
      <c r="I432" s="36">
        <f t="shared" si="76"/>
        <v>2.697781576307086</v>
      </c>
      <c r="J432" s="34">
        <f t="shared" si="74"/>
        <v>74</v>
      </c>
    </row>
    <row r="433" spans="1:10" ht="12.75" customHeight="1">
      <c r="A433" s="41"/>
      <c r="B433" s="37" t="s">
        <v>658</v>
      </c>
      <c r="C433" s="33">
        <f t="shared" si="75"/>
        <v>0.9837932077351409</v>
      </c>
      <c r="D433" s="34"/>
      <c r="E433" s="34">
        <v>553</v>
      </c>
      <c r="F433" s="34"/>
      <c r="G433" s="37" t="s">
        <v>2</v>
      </c>
      <c r="H433" s="34">
        <v>541</v>
      </c>
      <c r="I433" s="36">
        <f t="shared" si="76"/>
        <v>1.0051651740923786</v>
      </c>
      <c r="J433" s="34">
        <f t="shared" si="74"/>
        <v>12</v>
      </c>
    </row>
    <row r="434" spans="1:10" ht="12.75" customHeight="1">
      <c r="A434" s="41"/>
      <c r="B434" s="37" t="s">
        <v>662</v>
      </c>
      <c r="C434" s="33">
        <f t="shared" si="75"/>
        <v>0.26329366138300336</v>
      </c>
      <c r="D434" s="34"/>
      <c r="E434" s="34">
        <v>148</v>
      </c>
      <c r="F434" s="34"/>
      <c r="G434" s="37" t="s">
        <v>665</v>
      </c>
      <c r="H434" s="34">
        <v>137</v>
      </c>
      <c r="I434" s="36">
        <f t="shared" si="76"/>
        <v>0.25454275203448407</v>
      </c>
      <c r="J434" s="34">
        <f t="shared" si="74"/>
        <v>11</v>
      </c>
    </row>
    <row r="435" spans="1:10" ht="12.75" customHeight="1">
      <c r="A435" s="41"/>
      <c r="B435" s="37" t="s">
        <v>663</v>
      </c>
      <c r="C435" s="33">
        <f t="shared" si="75"/>
        <v>0.9962462863140666</v>
      </c>
      <c r="D435" s="34"/>
      <c r="E435" s="34">
        <v>560</v>
      </c>
      <c r="F435" s="34"/>
      <c r="G435" s="37" t="s">
        <v>666</v>
      </c>
      <c r="H435" s="34">
        <v>535</v>
      </c>
      <c r="I435" s="36">
        <f t="shared" si="76"/>
        <v>0.9940173163390434</v>
      </c>
      <c r="J435" s="34">
        <f t="shared" si="74"/>
        <v>25</v>
      </c>
    </row>
    <row r="436" spans="1:10" ht="12.75" customHeight="1">
      <c r="A436" s="41"/>
      <c r="B436" s="37" t="s">
        <v>661</v>
      </c>
      <c r="C436" s="33">
        <f t="shared" si="75"/>
        <v>0.8877266015548559</v>
      </c>
      <c r="D436" s="34"/>
      <c r="E436" s="34">
        <v>499</v>
      </c>
      <c r="F436" s="34"/>
      <c r="G436" s="37" t="s">
        <v>151</v>
      </c>
      <c r="H436" s="34">
        <v>479</v>
      </c>
      <c r="I436" s="36">
        <f t="shared" si="76"/>
        <v>0.8899706439745828</v>
      </c>
      <c r="J436" s="34">
        <f t="shared" si="74"/>
        <v>20</v>
      </c>
    </row>
    <row r="437" spans="1:10" ht="12.75" customHeight="1">
      <c r="A437" s="41"/>
      <c r="B437" s="37" t="s">
        <v>660</v>
      </c>
      <c r="C437" s="33">
        <f t="shared" si="75"/>
        <v>3.4121435306256784</v>
      </c>
      <c r="D437" s="34"/>
      <c r="E437" s="34">
        <v>1918</v>
      </c>
      <c r="F437" s="34"/>
      <c r="G437" s="37" t="s">
        <v>667</v>
      </c>
      <c r="H437" s="34">
        <v>1849</v>
      </c>
      <c r="I437" s="36">
        <f t="shared" si="76"/>
        <v>3.435398164319423</v>
      </c>
      <c r="J437" s="34">
        <f t="shared" si="74"/>
        <v>69</v>
      </c>
    </row>
    <row r="438" spans="1:10" ht="12.75" customHeight="1">
      <c r="A438" s="41"/>
      <c r="B438" s="37" t="s">
        <v>659</v>
      </c>
      <c r="C438" s="33">
        <f t="shared" si="75"/>
        <v>7.74937289854299</v>
      </c>
      <c r="D438" s="34"/>
      <c r="E438" s="34">
        <v>4356</v>
      </c>
      <c r="F438" s="34"/>
      <c r="G438" s="37" t="s">
        <v>668</v>
      </c>
      <c r="H438" s="34">
        <v>4169</v>
      </c>
      <c r="I438" s="36">
        <f t="shared" si="76"/>
        <v>7.74590316227565</v>
      </c>
      <c r="J438" s="34">
        <f t="shared" si="74"/>
        <v>187</v>
      </c>
    </row>
    <row r="439" spans="1:10" ht="12">
      <c r="A439" s="41"/>
      <c r="B439" s="37" t="s">
        <v>1</v>
      </c>
      <c r="C439" s="33">
        <f>SUM(C430:C438)</f>
        <v>100.00000000000001</v>
      </c>
      <c r="D439" s="33">
        <f>SUM(D430:D438)</f>
        <v>100</v>
      </c>
      <c r="E439" s="34">
        <f>SUM(E430:E438)</f>
        <v>56211</v>
      </c>
      <c r="F439" s="34">
        <f>SUM(F430:F438)</f>
        <v>45136</v>
      </c>
      <c r="G439" s="37" t="s">
        <v>1</v>
      </c>
      <c r="H439" s="34">
        <f>SUM(H430:H438)</f>
        <v>53822</v>
      </c>
      <c r="I439" s="36">
        <f>SUM(I430:I438)</f>
        <v>99.99999999999999</v>
      </c>
      <c r="J439" s="34">
        <f>SUM(J430:J438)</f>
        <v>2389</v>
      </c>
    </row>
    <row r="440" spans="1:10" ht="12">
      <c r="A440" s="41"/>
      <c r="B440" s="43"/>
      <c r="C440" s="33"/>
      <c r="D440" s="34"/>
      <c r="E440" s="34"/>
      <c r="H440" s="34"/>
      <c r="I440" s="36"/>
      <c r="J440" s="34"/>
    </row>
    <row r="441" spans="1:10" ht="36">
      <c r="A441" s="41" t="s">
        <v>39</v>
      </c>
      <c r="B441" s="41" t="s">
        <v>326</v>
      </c>
      <c r="C441" s="33">
        <f>E441/E$444*100</f>
        <v>68.06423652382537</v>
      </c>
      <c r="D441" s="34"/>
      <c r="E441" s="34">
        <v>186106</v>
      </c>
      <c r="G441" s="46" t="s">
        <v>780</v>
      </c>
      <c r="H441" s="34">
        <v>179118</v>
      </c>
      <c r="I441" s="36">
        <f>H441/H$444*100</f>
        <v>68.53908937502152</v>
      </c>
      <c r="J441" s="34">
        <f aca="true" t="shared" si="77" ref="J441:J456">(E441-H441)</f>
        <v>6988</v>
      </c>
    </row>
    <row r="442" spans="1:10" ht="24">
      <c r="A442" s="41"/>
      <c r="B442" s="43" t="s">
        <v>327</v>
      </c>
      <c r="C442" s="33">
        <f>E442/E$444*100</f>
        <v>31.293910257582464</v>
      </c>
      <c r="D442" s="34"/>
      <c r="E442" s="34">
        <v>85566</v>
      </c>
      <c r="G442" s="46" t="s">
        <v>454</v>
      </c>
      <c r="H442" s="34">
        <v>80557</v>
      </c>
      <c r="I442" s="36">
        <f>H442/H$444*100</f>
        <v>30.82495016013806</v>
      </c>
      <c r="J442" s="34">
        <f t="shared" si="77"/>
        <v>5009</v>
      </c>
    </row>
    <row r="443" spans="1:10" ht="12">
      <c r="A443" s="41"/>
      <c r="B443" s="43" t="s">
        <v>328</v>
      </c>
      <c r="C443" s="33">
        <f>E443/E$444*100</f>
        <v>0.6418532185921654</v>
      </c>
      <c r="D443" s="34"/>
      <c r="E443" s="34">
        <v>1755</v>
      </c>
      <c r="G443" s="46" t="s">
        <v>455</v>
      </c>
      <c r="H443" s="34">
        <v>1662</v>
      </c>
      <c r="I443" s="36">
        <f>H443/H$444*100</f>
        <v>0.6359604648404168</v>
      </c>
      <c r="J443" s="34">
        <f t="shared" si="77"/>
        <v>93</v>
      </c>
    </row>
    <row r="444" spans="1:10" ht="12">
      <c r="A444" s="41"/>
      <c r="B444" s="37" t="s">
        <v>1</v>
      </c>
      <c r="C444" s="33">
        <f>SUM(C441:C443)</f>
        <v>100</v>
      </c>
      <c r="D444" s="34"/>
      <c r="E444" s="34">
        <f>SUM(E441:E443)</f>
        <v>273427</v>
      </c>
      <c r="G444" s="37" t="s">
        <v>1</v>
      </c>
      <c r="H444" s="34">
        <f>SUM(H441:H443)</f>
        <v>261337</v>
      </c>
      <c r="I444" s="36">
        <f>SUM(I441:I443)</f>
        <v>100</v>
      </c>
      <c r="J444" s="34">
        <f>SUM(J441:J443)</f>
        <v>12090</v>
      </c>
    </row>
    <row r="445" spans="1:10" ht="12">
      <c r="A445" s="41"/>
      <c r="B445" s="43"/>
      <c r="C445" s="33"/>
      <c r="D445" s="34"/>
      <c r="E445" s="34"/>
      <c r="H445" s="34"/>
      <c r="I445" s="36"/>
      <c r="J445" s="34"/>
    </row>
    <row r="446" spans="1:10" ht="36">
      <c r="A446" s="41" t="s">
        <v>55</v>
      </c>
      <c r="B446" s="41" t="s">
        <v>329</v>
      </c>
      <c r="C446" s="33">
        <f>E446/E$457*100</f>
        <v>61.44922829839763</v>
      </c>
      <c r="D446" s="34"/>
      <c r="E446" s="34">
        <v>904497</v>
      </c>
      <c r="G446" s="46" t="s">
        <v>781</v>
      </c>
      <c r="H446" s="34">
        <v>885470</v>
      </c>
      <c r="I446" s="36">
        <f>H446/H$457*100</f>
        <v>61.64285336370446</v>
      </c>
      <c r="J446" s="34">
        <f t="shared" si="77"/>
        <v>19027</v>
      </c>
    </row>
    <row r="447" spans="1:10" ht="24">
      <c r="A447" s="41"/>
      <c r="B447" s="43" t="s">
        <v>330</v>
      </c>
      <c r="C447" s="33">
        <f aca="true" t="shared" si="78" ref="C447:C456">E447/E$457*100</f>
        <v>32.63063354398475</v>
      </c>
      <c r="D447" s="34"/>
      <c r="E447" s="34">
        <v>480304</v>
      </c>
      <c r="G447" s="46" t="s">
        <v>456</v>
      </c>
      <c r="H447" s="34">
        <v>469169</v>
      </c>
      <c r="I447" s="36">
        <f aca="true" t="shared" si="79" ref="I447:I456">H447/H$457*100</f>
        <v>32.66165524500645</v>
      </c>
      <c r="J447" s="34">
        <f t="shared" si="77"/>
        <v>11135</v>
      </c>
    </row>
    <row r="448" spans="1:10" ht="12">
      <c r="A448" s="41"/>
      <c r="B448" s="43" t="s">
        <v>331</v>
      </c>
      <c r="C448" s="33">
        <f t="shared" si="78"/>
        <v>0.8907280314034113</v>
      </c>
      <c r="D448" s="34"/>
      <c r="E448" s="34">
        <v>13111</v>
      </c>
      <c r="G448" s="46" t="s">
        <v>185</v>
      </c>
      <c r="H448" s="34">
        <v>12028</v>
      </c>
      <c r="I448" s="36">
        <f t="shared" si="79"/>
        <v>0.8373408926995124</v>
      </c>
      <c r="J448" s="34">
        <f t="shared" si="77"/>
        <v>1083</v>
      </c>
    </row>
    <row r="449" spans="1:10" ht="12">
      <c r="A449" s="41"/>
      <c r="B449" s="43" t="s">
        <v>332</v>
      </c>
      <c r="C449" s="33">
        <f t="shared" si="78"/>
        <v>0.881284724533983</v>
      </c>
      <c r="D449" s="34"/>
      <c r="E449" s="34">
        <v>12972</v>
      </c>
      <c r="G449" s="46" t="s">
        <v>457</v>
      </c>
      <c r="H449" s="34">
        <v>12830</v>
      </c>
      <c r="I449" s="36">
        <f t="shared" si="79"/>
        <v>0.8931729010088747</v>
      </c>
      <c r="J449" s="34">
        <f t="shared" si="77"/>
        <v>142</v>
      </c>
    </row>
    <row r="450" spans="1:10" ht="12">
      <c r="A450" s="41"/>
      <c r="B450" s="43" t="s">
        <v>333</v>
      </c>
      <c r="C450" s="33">
        <f t="shared" si="78"/>
        <v>0.8494899934915914</v>
      </c>
      <c r="D450" s="34"/>
      <c r="E450" s="34">
        <v>12504</v>
      </c>
      <c r="G450" s="46" t="s">
        <v>458</v>
      </c>
      <c r="H450" s="34">
        <v>12157</v>
      </c>
      <c r="I450" s="36">
        <f t="shared" si="79"/>
        <v>0.8463213528889235</v>
      </c>
      <c r="J450" s="34">
        <f t="shared" si="77"/>
        <v>347</v>
      </c>
    </row>
    <row r="451" spans="1:10" ht="12">
      <c r="A451" s="41"/>
      <c r="B451" s="43" t="s">
        <v>334</v>
      </c>
      <c r="C451" s="33">
        <f t="shared" si="78"/>
        <v>0.8200051360719376</v>
      </c>
      <c r="D451" s="34"/>
      <c r="E451" s="34">
        <v>12070</v>
      </c>
      <c r="G451" s="46" t="s">
        <v>459</v>
      </c>
      <c r="H451" s="34">
        <v>9822</v>
      </c>
      <c r="I451" s="36">
        <f t="shared" si="79"/>
        <v>0.683768061863536</v>
      </c>
      <c r="J451" s="34">
        <f t="shared" si="77"/>
        <v>2248</v>
      </c>
    </row>
    <row r="452" spans="1:10" ht="12">
      <c r="A452" s="41"/>
      <c r="B452" s="43" t="s">
        <v>335</v>
      </c>
      <c r="C452" s="33">
        <f t="shared" si="78"/>
        <v>0.7485349286860488</v>
      </c>
      <c r="D452" s="34"/>
      <c r="E452" s="34">
        <v>11018</v>
      </c>
      <c r="G452" s="46" t="s">
        <v>460</v>
      </c>
      <c r="H452" s="34">
        <v>10749</v>
      </c>
      <c r="I452" s="36">
        <f t="shared" si="79"/>
        <v>0.7483020664804672</v>
      </c>
      <c r="J452" s="34">
        <f t="shared" si="77"/>
        <v>269</v>
      </c>
    </row>
    <row r="453" spans="1:10" ht="12">
      <c r="A453" s="41"/>
      <c r="B453" s="43" t="s">
        <v>336</v>
      </c>
      <c r="C453" s="33">
        <f t="shared" si="78"/>
        <v>0.7252323800801934</v>
      </c>
      <c r="D453" s="34"/>
      <c r="E453" s="34">
        <v>10675</v>
      </c>
      <c r="G453" s="46" t="s">
        <v>442</v>
      </c>
      <c r="H453" s="34">
        <v>10435</v>
      </c>
      <c r="I453" s="36">
        <f t="shared" si="79"/>
        <v>0.726442651755854</v>
      </c>
      <c r="J453" s="34">
        <f t="shared" si="77"/>
        <v>240</v>
      </c>
    </row>
    <row r="454" spans="1:10" ht="12">
      <c r="A454" s="41"/>
      <c r="B454" s="43" t="s">
        <v>337</v>
      </c>
      <c r="C454" s="33">
        <f t="shared" si="78"/>
        <v>0.6175515067849141</v>
      </c>
      <c r="D454" s="34"/>
      <c r="E454" s="34">
        <v>9090</v>
      </c>
      <c r="G454" s="46" t="s">
        <v>2</v>
      </c>
      <c r="H454" s="34">
        <v>8422</v>
      </c>
      <c r="I454" s="36">
        <f t="shared" si="79"/>
        <v>0.5863057032187641</v>
      </c>
      <c r="J454" s="34">
        <f t="shared" si="77"/>
        <v>668</v>
      </c>
    </row>
    <row r="455" spans="1:10" ht="12">
      <c r="A455" s="41"/>
      <c r="B455" s="43" t="s">
        <v>338</v>
      </c>
      <c r="C455" s="33">
        <f t="shared" si="78"/>
        <v>0.22093261826892635</v>
      </c>
      <c r="D455" s="34"/>
      <c r="E455" s="34">
        <v>3252</v>
      </c>
      <c r="G455" s="46" t="s">
        <v>461</v>
      </c>
      <c r="H455" s="34">
        <v>3041</v>
      </c>
      <c r="I455" s="36">
        <f t="shared" si="79"/>
        <v>0.21170216617053686</v>
      </c>
      <c r="J455" s="34">
        <f t="shared" si="77"/>
        <v>211</v>
      </c>
    </row>
    <row r="456" spans="1:10" ht="12">
      <c r="A456" s="41"/>
      <c r="B456" s="43" t="s">
        <v>339</v>
      </c>
      <c r="C456" s="33">
        <f t="shared" si="78"/>
        <v>0.16637883829661765</v>
      </c>
      <c r="D456" s="34"/>
      <c r="E456" s="34">
        <v>2449</v>
      </c>
      <c r="G456" s="46" t="s">
        <v>451</v>
      </c>
      <c r="H456" s="34">
        <v>2329</v>
      </c>
      <c r="I456" s="36">
        <f t="shared" si="79"/>
        <v>0.16213559520262424</v>
      </c>
      <c r="J456" s="34">
        <f t="shared" si="77"/>
        <v>120</v>
      </c>
    </row>
    <row r="457" spans="1:10" ht="12">
      <c r="A457" s="41"/>
      <c r="B457" s="37" t="s">
        <v>1</v>
      </c>
      <c r="C457" s="33">
        <f>SUM(C446:C456)</f>
        <v>100.00000000000003</v>
      </c>
      <c r="D457" s="34"/>
      <c r="E457" s="34">
        <f>SUM(E446:E456)</f>
        <v>1471942</v>
      </c>
      <c r="G457" s="37" t="s">
        <v>1</v>
      </c>
      <c r="H457" s="34">
        <f>SUM(H446:H456)</f>
        <v>1436452</v>
      </c>
      <c r="I457" s="36">
        <f>SUM(I446:I456)</f>
        <v>100.00000000000001</v>
      </c>
      <c r="J457" s="34">
        <f>SUM(J446:J456)</f>
        <v>35490</v>
      </c>
    </row>
    <row r="458" spans="1:10" ht="12">
      <c r="A458" s="41"/>
      <c r="B458" s="43"/>
      <c r="C458" s="33"/>
      <c r="D458" s="34"/>
      <c r="E458" s="34"/>
      <c r="H458" s="34"/>
      <c r="I458" s="36"/>
      <c r="J458" s="34"/>
    </row>
    <row r="459" spans="1:10" ht="27" customHeight="1">
      <c r="A459" s="41" t="s">
        <v>67</v>
      </c>
      <c r="B459" s="41" t="s">
        <v>340</v>
      </c>
      <c r="C459" s="33">
        <f>E459/E$469*100</f>
        <v>52.095274748500785</v>
      </c>
      <c r="D459" s="34"/>
      <c r="E459" s="34">
        <v>330283</v>
      </c>
      <c r="G459" s="46" t="s">
        <v>782</v>
      </c>
      <c r="H459" s="34">
        <v>323096</v>
      </c>
      <c r="I459" s="36">
        <f>H459/H$469*100</f>
        <v>52.39587184826253</v>
      </c>
      <c r="J459" s="34">
        <f aca="true" t="shared" si="80" ref="J459:J468">(E459-H459)</f>
        <v>7187</v>
      </c>
    </row>
    <row r="460" spans="1:10" ht="24">
      <c r="A460" s="41"/>
      <c r="B460" s="43" t="s">
        <v>341</v>
      </c>
      <c r="C460" s="33">
        <f aca="true" t="shared" si="81" ref="C460:C468">E460/E$469*100</f>
        <v>27.568698954886294</v>
      </c>
      <c r="D460" s="34"/>
      <c r="E460" s="34">
        <v>174785</v>
      </c>
      <c r="G460" s="46" t="s">
        <v>462</v>
      </c>
      <c r="H460" s="34">
        <v>170461</v>
      </c>
      <c r="I460" s="36">
        <f aca="true" t="shared" si="82" ref="I460:I468">H460/H$469*100</f>
        <v>27.64334040386349</v>
      </c>
      <c r="J460" s="34">
        <f t="shared" si="80"/>
        <v>4324</v>
      </c>
    </row>
    <row r="461" spans="1:10" ht="12">
      <c r="A461" s="41"/>
      <c r="B461" s="43" t="s">
        <v>342</v>
      </c>
      <c r="C461" s="33">
        <f t="shared" si="81"/>
        <v>10.000189275045033</v>
      </c>
      <c r="D461" s="34"/>
      <c r="E461" s="34">
        <v>63401</v>
      </c>
      <c r="G461" s="46" t="s">
        <v>463</v>
      </c>
      <c r="H461" s="34">
        <v>59460</v>
      </c>
      <c r="I461" s="36">
        <f t="shared" si="82"/>
        <v>9.642516589798976</v>
      </c>
      <c r="J461" s="34">
        <f t="shared" si="80"/>
        <v>3941</v>
      </c>
    </row>
    <row r="462" spans="1:10" ht="12">
      <c r="A462" s="41"/>
      <c r="B462" s="43" t="s">
        <v>343</v>
      </c>
      <c r="C462" s="33">
        <f t="shared" si="81"/>
        <v>3.6574247868289804</v>
      </c>
      <c r="D462" s="34"/>
      <c r="E462" s="34">
        <v>23188</v>
      </c>
      <c r="G462" s="46" t="s">
        <v>464</v>
      </c>
      <c r="H462" s="34">
        <v>22656</v>
      </c>
      <c r="I462" s="36">
        <f t="shared" si="82"/>
        <v>3.6740809932473195</v>
      </c>
      <c r="J462" s="34">
        <f t="shared" si="80"/>
        <v>532</v>
      </c>
    </row>
    <row r="463" spans="1:10" ht="12">
      <c r="A463" s="41"/>
      <c r="B463" s="43" t="s">
        <v>344</v>
      </c>
      <c r="C463" s="33">
        <f t="shared" si="81"/>
        <v>3.0722494392726793</v>
      </c>
      <c r="D463" s="34"/>
      <c r="E463" s="34">
        <v>19478</v>
      </c>
      <c r="G463" s="46" t="s">
        <v>399</v>
      </c>
      <c r="H463" s="34">
        <v>19002</v>
      </c>
      <c r="I463" s="36">
        <f t="shared" si="82"/>
        <v>3.081518672037675</v>
      </c>
      <c r="J463" s="34">
        <f t="shared" si="80"/>
        <v>476</v>
      </c>
    </row>
    <row r="464" spans="1:10" ht="12">
      <c r="A464" s="41"/>
      <c r="B464" s="43" t="s">
        <v>345</v>
      </c>
      <c r="C464" s="33">
        <f t="shared" si="81"/>
        <v>1.392748873024836</v>
      </c>
      <c r="D464" s="34"/>
      <c r="E464" s="34">
        <v>8830</v>
      </c>
      <c r="G464" s="46" t="s">
        <v>4</v>
      </c>
      <c r="H464" s="34">
        <v>8586</v>
      </c>
      <c r="I464" s="36">
        <f t="shared" si="82"/>
        <v>1.3923755035320218</v>
      </c>
      <c r="J464" s="34">
        <f t="shared" si="80"/>
        <v>244</v>
      </c>
    </row>
    <row r="465" spans="1:10" ht="12">
      <c r="A465" s="41"/>
      <c r="B465" s="43" t="s">
        <v>346</v>
      </c>
      <c r="C465" s="33">
        <f t="shared" si="81"/>
        <v>1.0203502219249903</v>
      </c>
      <c r="D465" s="34"/>
      <c r="E465" s="34">
        <v>6469</v>
      </c>
      <c r="G465" s="46" t="s">
        <v>125</v>
      </c>
      <c r="H465" s="34">
        <v>6240</v>
      </c>
      <c r="I465" s="36">
        <f t="shared" si="82"/>
        <v>1.0119290871232023</v>
      </c>
      <c r="J465" s="34">
        <f t="shared" si="80"/>
        <v>229</v>
      </c>
    </row>
    <row r="466" spans="1:10" ht="12">
      <c r="A466" s="41"/>
      <c r="B466" s="43" t="s">
        <v>347</v>
      </c>
      <c r="C466" s="33">
        <f t="shared" si="81"/>
        <v>0.5807589298388954</v>
      </c>
      <c r="D466" s="34"/>
      <c r="E466" s="34">
        <v>3682</v>
      </c>
      <c r="G466" s="46" t="s">
        <v>442</v>
      </c>
      <c r="H466" s="34">
        <v>3481</v>
      </c>
      <c r="I466" s="36">
        <f t="shared" si="82"/>
        <v>0.5645072359416454</v>
      </c>
      <c r="J466" s="34">
        <f t="shared" si="80"/>
        <v>201</v>
      </c>
    </row>
    <row r="467" spans="1:10" ht="12">
      <c r="A467" s="41"/>
      <c r="B467" s="43" t="s">
        <v>348</v>
      </c>
      <c r="C467" s="33">
        <f t="shared" si="81"/>
        <v>0.42003287076615387</v>
      </c>
      <c r="D467" s="34"/>
      <c r="E467" s="34">
        <v>2663</v>
      </c>
      <c r="G467" s="46" t="s">
        <v>185</v>
      </c>
      <c r="H467" s="34">
        <v>2528</v>
      </c>
      <c r="I467" s="36">
        <f t="shared" si="82"/>
        <v>0.4099610147832461</v>
      </c>
      <c r="J467" s="34">
        <f t="shared" si="80"/>
        <v>135</v>
      </c>
    </row>
    <row r="468" spans="1:10" ht="12">
      <c r="A468" s="41"/>
      <c r="B468" s="43" t="s">
        <v>349</v>
      </c>
      <c r="C468" s="33">
        <f t="shared" si="81"/>
        <v>0.1922718999113562</v>
      </c>
      <c r="D468" s="34"/>
      <c r="E468" s="34">
        <v>1219</v>
      </c>
      <c r="G468" s="46" t="s">
        <v>465</v>
      </c>
      <c r="H468" s="34">
        <v>1134</v>
      </c>
      <c r="I468" s="36">
        <f t="shared" si="82"/>
        <v>0.18389865140988967</v>
      </c>
      <c r="J468" s="34">
        <f t="shared" si="80"/>
        <v>85</v>
      </c>
    </row>
    <row r="469" spans="1:10" ht="12">
      <c r="A469" s="41"/>
      <c r="B469" s="37" t="s">
        <v>1</v>
      </c>
      <c r="C469" s="33">
        <f>SUM(C459:C468)</f>
        <v>100.00000000000001</v>
      </c>
      <c r="D469" s="34"/>
      <c r="E469" s="34">
        <f>SUM(E459:E468)</f>
        <v>633998</v>
      </c>
      <c r="G469" s="37" t="s">
        <v>1</v>
      </c>
      <c r="H469" s="34">
        <f>SUM(H459:H468)</f>
        <v>616644</v>
      </c>
      <c r="I469" s="36">
        <f>SUM(I459:I468)</f>
        <v>100</v>
      </c>
      <c r="J469" s="34">
        <f>SUM(J459:J468)</f>
        <v>17354</v>
      </c>
    </row>
    <row r="470" spans="1:10" ht="12">
      <c r="A470" s="41"/>
      <c r="B470" s="37"/>
      <c r="C470" s="33"/>
      <c r="D470" s="34"/>
      <c r="E470" s="34"/>
      <c r="G470" s="37"/>
      <c r="H470" s="34"/>
      <c r="I470" s="36"/>
      <c r="J470" s="34"/>
    </row>
    <row r="471" spans="1:10" ht="28.5" customHeight="1">
      <c r="A471" s="41" t="s">
        <v>84</v>
      </c>
      <c r="B471" s="32" t="s">
        <v>669</v>
      </c>
      <c r="C471" s="33">
        <f>E471/E$474*100</f>
        <v>49.286725954473006</v>
      </c>
      <c r="D471" s="36">
        <f>F471/F$474*100</f>
        <v>57.231724501369015</v>
      </c>
      <c r="E471" s="34">
        <v>111008</v>
      </c>
      <c r="F471" s="34">
        <v>99914</v>
      </c>
      <c r="G471" s="37" t="s">
        <v>783</v>
      </c>
      <c r="H471" s="34">
        <v>103178</v>
      </c>
      <c r="I471" s="36">
        <f>H471/H$474*100</f>
        <v>48.60055205418798</v>
      </c>
      <c r="J471" s="34">
        <f>(E471-H471)</f>
        <v>7830</v>
      </c>
    </row>
    <row r="472" spans="1:10" ht="25.5" customHeight="1">
      <c r="A472" s="41"/>
      <c r="B472" s="37" t="s">
        <v>670</v>
      </c>
      <c r="C472" s="33">
        <f>E472/E$474*100</f>
        <v>47.23503634079093</v>
      </c>
      <c r="D472" s="36">
        <f>F472/F$474*100</f>
        <v>42.768275498630985</v>
      </c>
      <c r="E472" s="34">
        <v>106387</v>
      </c>
      <c r="F472" s="34">
        <v>74664</v>
      </c>
      <c r="G472" s="37" t="s">
        <v>672</v>
      </c>
      <c r="H472" s="34">
        <v>102174</v>
      </c>
      <c r="I472" s="36">
        <f>H472/H$474*100</f>
        <v>48.12763191363084</v>
      </c>
      <c r="J472" s="34">
        <f>(E472-H472)</f>
        <v>4213</v>
      </c>
    </row>
    <row r="473" spans="1:10" ht="12">
      <c r="A473" s="41"/>
      <c r="B473" s="37" t="s">
        <v>671</v>
      </c>
      <c r="C473" s="33">
        <f>E473/E$474*100</f>
        <v>3.4782377047360686</v>
      </c>
      <c r="D473" s="36"/>
      <c r="E473" s="34">
        <v>7834</v>
      </c>
      <c r="F473" s="34"/>
      <c r="G473" s="37" t="s">
        <v>673</v>
      </c>
      <c r="H473" s="34">
        <v>6946</v>
      </c>
      <c r="I473" s="36">
        <f>H473/H$474*100</f>
        <v>3.27181603218118</v>
      </c>
      <c r="J473" s="34">
        <f>(E473-H473)</f>
        <v>888</v>
      </c>
    </row>
    <row r="474" spans="1:10" ht="12">
      <c r="A474" s="41"/>
      <c r="B474" s="37" t="s">
        <v>1</v>
      </c>
      <c r="C474" s="33">
        <f>SUM(C471:C473)</f>
        <v>100</v>
      </c>
      <c r="D474" s="33">
        <f>SUM(D471:D473)</f>
        <v>100</v>
      </c>
      <c r="E474" s="34">
        <f>SUM(E471:E473)</f>
        <v>225229</v>
      </c>
      <c r="F474" s="34">
        <f>SUM(F471:F473)</f>
        <v>174578</v>
      </c>
      <c r="G474" s="37" t="s">
        <v>1</v>
      </c>
      <c r="H474" s="34">
        <f>SUM(H471:H473)</f>
        <v>212298</v>
      </c>
      <c r="I474" s="36">
        <f>SUM(I471:I473)</f>
        <v>100</v>
      </c>
      <c r="J474" s="34">
        <f>SUM(J471:J473)</f>
        <v>12931</v>
      </c>
    </row>
    <row r="475" spans="1:10" ht="12">
      <c r="A475" s="41"/>
      <c r="B475" s="43"/>
      <c r="C475" s="33"/>
      <c r="D475" s="34"/>
      <c r="E475" s="34"/>
      <c r="H475" s="34"/>
      <c r="I475" s="36"/>
      <c r="J475" s="34"/>
    </row>
    <row r="476" spans="1:10" ht="24.75" customHeight="1">
      <c r="A476" s="41" t="s">
        <v>40</v>
      </c>
      <c r="B476" s="41" t="s">
        <v>350</v>
      </c>
      <c r="C476" s="33">
        <f>E476/E$480*100</f>
        <v>52.84159160970056</v>
      </c>
      <c r="D476" s="34"/>
      <c r="E476" s="34">
        <v>438135</v>
      </c>
      <c r="G476" s="46" t="s">
        <v>784</v>
      </c>
      <c r="H476" s="34">
        <v>408350</v>
      </c>
      <c r="I476" s="36">
        <f>H476/H$480*100</f>
        <v>51.89489108236464</v>
      </c>
      <c r="J476" s="34">
        <f>(E476-H476)</f>
        <v>29785</v>
      </c>
    </row>
    <row r="477" spans="1:10" ht="36">
      <c r="A477" s="41"/>
      <c r="B477" s="43" t="s">
        <v>351</v>
      </c>
      <c r="C477" s="33">
        <f>E477/E$480*100</f>
        <v>41.95330628548823</v>
      </c>
      <c r="D477" s="34"/>
      <c r="E477" s="34">
        <v>347855</v>
      </c>
      <c r="G477" s="46" t="s">
        <v>466</v>
      </c>
      <c r="H477" s="34">
        <v>338693</v>
      </c>
      <c r="I477" s="36">
        <f>H477/H$480*100</f>
        <v>43.04257706712214</v>
      </c>
      <c r="J477" s="34">
        <f>(E477-H477)</f>
        <v>9162</v>
      </c>
    </row>
    <row r="478" spans="1:10" ht="24">
      <c r="A478" s="41"/>
      <c r="B478" s="43" t="s">
        <v>352</v>
      </c>
      <c r="C478" s="33">
        <f>E478/E$480*100</f>
        <v>4.595681350012302</v>
      </c>
      <c r="D478" s="34"/>
      <c r="E478" s="34">
        <v>38105</v>
      </c>
      <c r="G478" s="46" t="s">
        <v>467</v>
      </c>
      <c r="H478" s="34">
        <v>35358</v>
      </c>
      <c r="I478" s="36">
        <f>H478/H$480*100</f>
        <v>4.493448166744823</v>
      </c>
      <c r="J478" s="34">
        <f>(E478-H478)</f>
        <v>2747</v>
      </c>
    </row>
    <row r="479" spans="1:10" ht="12">
      <c r="A479" s="41"/>
      <c r="B479" s="43" t="s">
        <v>353</v>
      </c>
      <c r="C479" s="33">
        <f>E479/E$480*100</f>
        <v>0.609420754798902</v>
      </c>
      <c r="D479" s="34"/>
      <c r="E479" s="34">
        <v>5053</v>
      </c>
      <c r="G479" s="46" t="s">
        <v>185</v>
      </c>
      <c r="H479" s="34">
        <v>4478</v>
      </c>
      <c r="I479" s="36">
        <f>H479/H$480*100</f>
        <v>0.5690836837684066</v>
      </c>
      <c r="J479" s="34">
        <f>(E479-H479)</f>
        <v>575</v>
      </c>
    </row>
    <row r="480" spans="1:10" ht="12">
      <c r="A480" s="41"/>
      <c r="B480" s="37" t="s">
        <v>1</v>
      </c>
      <c r="C480" s="33">
        <f>SUM(C476:C479)</f>
        <v>100</v>
      </c>
      <c r="D480" s="34"/>
      <c r="E480" s="34">
        <f>SUM(E476:E479)</f>
        <v>829148</v>
      </c>
      <c r="G480" s="37" t="s">
        <v>1</v>
      </c>
      <c r="H480" s="34">
        <f>SUM(H476:H479)</f>
        <v>786879</v>
      </c>
      <c r="I480" s="36">
        <f>SUM(I476:I479)</f>
        <v>100.00000000000001</v>
      </c>
      <c r="J480" s="34">
        <f>SUM(J476:J479)</f>
        <v>42269</v>
      </c>
    </row>
    <row r="481" spans="1:10" ht="12">
      <c r="A481" s="41"/>
      <c r="B481" s="43"/>
      <c r="C481" s="33"/>
      <c r="D481" s="34"/>
      <c r="E481" s="34"/>
      <c r="H481" s="34"/>
      <c r="I481" s="36"/>
      <c r="J481" s="34"/>
    </row>
    <row r="482" spans="1:10" ht="36">
      <c r="A482" s="41" t="s">
        <v>51</v>
      </c>
      <c r="B482" s="41" t="s">
        <v>354</v>
      </c>
      <c r="C482" s="33">
        <f>E482/E$485*100</f>
        <v>51.783125483929425</v>
      </c>
      <c r="D482" s="34"/>
      <c r="E482" s="34">
        <v>251463</v>
      </c>
      <c r="G482" s="46" t="s">
        <v>785</v>
      </c>
      <c r="H482" s="34">
        <v>243958</v>
      </c>
      <c r="I482" s="36">
        <f>H482/H$485*100</f>
        <v>51.55091423536199</v>
      </c>
      <c r="J482" s="34">
        <f>(E482-H482)</f>
        <v>7505</v>
      </c>
    </row>
    <row r="483" spans="1:10" ht="48">
      <c r="A483" s="41"/>
      <c r="B483" s="43" t="s">
        <v>355</v>
      </c>
      <c r="C483" s="33">
        <f>E483/E$485*100</f>
        <v>47.77165944547866</v>
      </c>
      <c r="D483" s="34"/>
      <c r="E483" s="34">
        <v>231983</v>
      </c>
      <c r="G483" s="46" t="s">
        <v>468</v>
      </c>
      <c r="H483" s="34">
        <v>227245</v>
      </c>
      <c r="I483" s="36">
        <f>H483/H$485*100</f>
        <v>48.01927998022133</v>
      </c>
      <c r="J483" s="34">
        <f>(E483-H483)</f>
        <v>4738</v>
      </c>
    </row>
    <row r="484" spans="1:10" ht="12">
      <c r="A484" s="41"/>
      <c r="B484" s="43" t="s">
        <v>396</v>
      </c>
      <c r="C484" s="33">
        <f>E484/E$485*100</f>
        <v>0.4452150705919177</v>
      </c>
      <c r="D484" s="34"/>
      <c r="E484" s="34">
        <v>2162</v>
      </c>
      <c r="G484" s="46" t="s">
        <v>469</v>
      </c>
      <c r="H484" s="34">
        <v>2034</v>
      </c>
      <c r="I484" s="36">
        <f>H484/H$485*100</f>
        <v>0.4298057844166876</v>
      </c>
      <c r="J484" s="34">
        <f>(E484-H484)</f>
        <v>128</v>
      </c>
    </row>
    <row r="485" spans="1:10" ht="12">
      <c r="A485" s="41"/>
      <c r="B485" s="37" t="s">
        <v>1</v>
      </c>
      <c r="C485" s="33">
        <f>SUM(C482:C484)</f>
        <v>100</v>
      </c>
      <c r="D485" s="34"/>
      <c r="E485" s="34">
        <f>SUM(E482:E484)</f>
        <v>485608</v>
      </c>
      <c r="G485" s="37" t="s">
        <v>1</v>
      </c>
      <c r="H485" s="34">
        <f>SUM(H482:H484)</f>
        <v>473237</v>
      </c>
      <c r="I485" s="36">
        <f>SUM(I482:I484)</f>
        <v>100</v>
      </c>
      <c r="J485" s="34">
        <f>SUM(J482:J484)</f>
        <v>12371</v>
      </c>
    </row>
    <row r="486" spans="1:10" ht="12">
      <c r="A486" s="41"/>
      <c r="B486" s="43"/>
      <c r="C486" s="33"/>
      <c r="D486" s="34"/>
      <c r="E486" s="34"/>
      <c r="H486" s="34"/>
      <c r="I486" s="36"/>
      <c r="J486" s="34"/>
    </row>
    <row r="487" spans="1:10" ht="36">
      <c r="A487" s="41" t="s">
        <v>70</v>
      </c>
      <c r="B487" s="41" t="s">
        <v>356</v>
      </c>
      <c r="C487" s="33">
        <f aca="true" t="shared" si="83" ref="C487:C492">E487/E$493*100</f>
        <v>50.27137659663299</v>
      </c>
      <c r="D487" s="34"/>
      <c r="E487" s="34">
        <v>160145</v>
      </c>
      <c r="G487" s="46" t="s">
        <v>786</v>
      </c>
      <c r="H487" s="34">
        <v>152940</v>
      </c>
      <c r="I487" s="36">
        <f aca="true" t="shared" si="84" ref="I487:I492">H487/H$493*100</f>
        <v>50.31549996381126</v>
      </c>
      <c r="J487" s="34">
        <f aca="true" t="shared" si="85" ref="J487:J492">(E487-H487)</f>
        <v>7205</v>
      </c>
    </row>
    <row r="488" spans="1:10" ht="24">
      <c r="A488" s="41"/>
      <c r="B488" s="43" t="s">
        <v>357</v>
      </c>
      <c r="C488" s="33">
        <f t="shared" si="83"/>
        <v>45.4296037493604</v>
      </c>
      <c r="D488" s="34"/>
      <c r="E488" s="34">
        <v>144721</v>
      </c>
      <c r="G488" s="46" t="s">
        <v>470</v>
      </c>
      <c r="H488" s="34">
        <v>138155</v>
      </c>
      <c r="I488" s="36">
        <f t="shared" si="84"/>
        <v>45.451405109849254</v>
      </c>
      <c r="J488" s="34">
        <f t="shared" si="85"/>
        <v>6566</v>
      </c>
    </row>
    <row r="489" spans="1:10" ht="12">
      <c r="A489" s="41"/>
      <c r="B489" s="43" t="s">
        <v>358</v>
      </c>
      <c r="C489" s="33">
        <f t="shared" si="83"/>
        <v>2.0128013159175167</v>
      </c>
      <c r="D489" s="34"/>
      <c r="E489" s="34">
        <v>6412</v>
      </c>
      <c r="G489" s="46" t="s">
        <v>471</v>
      </c>
      <c r="H489" s="34">
        <v>6058</v>
      </c>
      <c r="I489" s="36">
        <f t="shared" si="84"/>
        <v>1.9930122844302907</v>
      </c>
      <c r="J489" s="34">
        <f t="shared" si="85"/>
        <v>354</v>
      </c>
    </row>
    <row r="490" spans="1:10" ht="12">
      <c r="A490" s="41"/>
      <c r="B490" s="43" t="s">
        <v>359</v>
      </c>
      <c r="C490" s="33">
        <f t="shared" si="83"/>
        <v>1.2270805277482177</v>
      </c>
      <c r="D490" s="34"/>
      <c r="E490" s="34">
        <v>3909</v>
      </c>
      <c r="G490" s="46" t="s">
        <v>188</v>
      </c>
      <c r="H490" s="34">
        <v>3692</v>
      </c>
      <c r="I490" s="36">
        <f t="shared" si="84"/>
        <v>1.2146255123995764</v>
      </c>
      <c r="J490" s="34">
        <f t="shared" si="85"/>
        <v>217</v>
      </c>
    </row>
    <row r="491" spans="1:10" ht="12">
      <c r="A491" s="41"/>
      <c r="B491" s="43" t="s">
        <v>360</v>
      </c>
      <c r="C491" s="33">
        <f t="shared" si="83"/>
        <v>0.8965315904960117</v>
      </c>
      <c r="D491" s="34"/>
      <c r="E491" s="34">
        <v>2856</v>
      </c>
      <c r="G491" s="46" t="s">
        <v>185</v>
      </c>
      <c r="H491" s="34">
        <v>2689</v>
      </c>
      <c r="I491" s="36">
        <f t="shared" si="84"/>
        <v>0.8846500549410781</v>
      </c>
      <c r="J491" s="34">
        <f t="shared" si="85"/>
        <v>167</v>
      </c>
    </row>
    <row r="492" spans="1:10" ht="12">
      <c r="A492" s="41"/>
      <c r="B492" s="43" t="s">
        <v>361</v>
      </c>
      <c r="C492" s="33">
        <f t="shared" si="83"/>
        <v>0.16260621984486487</v>
      </c>
      <c r="D492" s="34"/>
      <c r="E492" s="34">
        <v>518</v>
      </c>
      <c r="G492" s="46" t="s">
        <v>472</v>
      </c>
      <c r="H492" s="34">
        <v>428</v>
      </c>
      <c r="I492" s="36">
        <f t="shared" si="84"/>
        <v>0.1408070745685316</v>
      </c>
      <c r="J492" s="34">
        <f t="shared" si="85"/>
        <v>90</v>
      </c>
    </row>
    <row r="493" spans="1:10" ht="12">
      <c r="A493" s="41"/>
      <c r="B493" s="37" t="s">
        <v>1</v>
      </c>
      <c r="C493" s="33">
        <f>SUM(C487:C492)</f>
        <v>100</v>
      </c>
      <c r="D493" s="34"/>
      <c r="E493" s="34">
        <f>SUM(E487:E492)</f>
        <v>318561</v>
      </c>
      <c r="G493" s="37" t="s">
        <v>1</v>
      </c>
      <c r="H493" s="34">
        <f>SUM(H487:H492)</f>
        <v>303962</v>
      </c>
      <c r="I493" s="36">
        <f>SUM(I487:I492)</f>
        <v>100</v>
      </c>
      <c r="J493" s="34">
        <f>SUM(J487:J492)</f>
        <v>14599</v>
      </c>
    </row>
    <row r="494" spans="1:10" ht="12">
      <c r="A494" s="41"/>
      <c r="B494" s="43"/>
      <c r="C494" s="33"/>
      <c r="D494" s="34"/>
      <c r="E494" s="34"/>
      <c r="H494" s="34"/>
      <c r="I494" s="36"/>
      <c r="J494" s="34"/>
    </row>
    <row r="495" spans="1:10" ht="24">
      <c r="A495" s="41" t="s">
        <v>53</v>
      </c>
      <c r="B495" s="41" t="s">
        <v>362</v>
      </c>
      <c r="C495" s="33">
        <f>E495/E$503*100</f>
        <v>60.956966384930325</v>
      </c>
      <c r="D495" s="34"/>
      <c r="E495" s="34">
        <v>69380</v>
      </c>
      <c r="G495" s="46" t="s">
        <v>787</v>
      </c>
      <c r="H495" s="34">
        <v>67851</v>
      </c>
      <c r="I495" s="36">
        <f>H495/H$503*100</f>
        <v>61.34477333960183</v>
      </c>
      <c r="J495" s="34">
        <f aca="true" t="shared" si="86" ref="J495:J502">(E495-H495)</f>
        <v>1529</v>
      </c>
    </row>
    <row r="496" spans="1:10" ht="12">
      <c r="A496" s="41"/>
      <c r="B496" s="43" t="s">
        <v>363</v>
      </c>
      <c r="C496" s="33">
        <f aca="true" t="shared" si="87" ref="C496:C502">E496/E$503*100</f>
        <v>21.398197121720642</v>
      </c>
      <c r="D496" s="34"/>
      <c r="E496" s="34">
        <v>24355</v>
      </c>
      <c r="G496" s="46" t="s">
        <v>473</v>
      </c>
      <c r="H496" s="34">
        <v>23495</v>
      </c>
      <c r="I496" s="36">
        <f aca="true" t="shared" si="88" ref="I496:I502">H496/H$503*100</f>
        <v>21.242066434009004</v>
      </c>
      <c r="J496" s="34">
        <f t="shared" si="86"/>
        <v>860</v>
      </c>
    </row>
    <row r="497" spans="1:10" ht="12">
      <c r="A497" s="41"/>
      <c r="B497" s="43" t="s">
        <v>364</v>
      </c>
      <c r="C497" s="33">
        <f t="shared" si="87"/>
        <v>8.72006185313395</v>
      </c>
      <c r="D497" s="34"/>
      <c r="E497" s="34">
        <v>9925</v>
      </c>
      <c r="G497" s="46" t="s">
        <v>405</v>
      </c>
      <c r="H497" s="34">
        <v>9493</v>
      </c>
      <c r="I497" s="36">
        <f t="shared" si="88"/>
        <v>8.582717031625771</v>
      </c>
      <c r="J497" s="34">
        <f t="shared" si="86"/>
        <v>432</v>
      </c>
    </row>
    <row r="498" spans="1:10" ht="12">
      <c r="A498" s="41"/>
      <c r="B498" s="43" t="s">
        <v>365</v>
      </c>
      <c r="C498" s="33">
        <f t="shared" si="87"/>
        <v>3.0680560192588167</v>
      </c>
      <c r="D498" s="34"/>
      <c r="E498" s="34">
        <v>3492</v>
      </c>
      <c r="G498" s="46" t="s">
        <v>474</v>
      </c>
      <c r="H498" s="34">
        <v>3368</v>
      </c>
      <c r="I498" s="36">
        <f t="shared" si="88"/>
        <v>3.045042764406994</v>
      </c>
      <c r="J498" s="34">
        <f t="shared" si="86"/>
        <v>124</v>
      </c>
    </row>
    <row r="499" spans="1:10" ht="12">
      <c r="A499" s="41"/>
      <c r="B499" s="43" t="s">
        <v>366</v>
      </c>
      <c r="C499" s="33">
        <f t="shared" si="87"/>
        <v>2.1077509708481963</v>
      </c>
      <c r="D499" s="34"/>
      <c r="E499" s="34">
        <v>2399</v>
      </c>
      <c r="G499" s="46" t="s">
        <v>4</v>
      </c>
      <c r="H499" s="34">
        <v>2314</v>
      </c>
      <c r="I499" s="36">
        <f t="shared" si="88"/>
        <v>2.0921107354031427</v>
      </c>
      <c r="J499" s="34">
        <f t="shared" si="86"/>
        <v>85</v>
      </c>
    </row>
    <row r="500" spans="1:10" ht="12">
      <c r="A500" s="41"/>
      <c r="B500" s="43" t="s">
        <v>367</v>
      </c>
      <c r="C500" s="33">
        <f t="shared" si="87"/>
        <v>1.6816320792844717</v>
      </c>
      <c r="D500" s="34"/>
      <c r="E500" s="34">
        <v>1914</v>
      </c>
      <c r="G500" s="46" t="s">
        <v>475</v>
      </c>
      <c r="H500" s="34">
        <v>1817</v>
      </c>
      <c r="I500" s="36">
        <f t="shared" si="88"/>
        <v>1.6427680234345334</v>
      </c>
      <c r="J500" s="34">
        <f t="shared" si="86"/>
        <v>97</v>
      </c>
    </row>
    <row r="501" spans="1:10" ht="12">
      <c r="A501" s="41"/>
      <c r="B501" s="43" t="s">
        <v>368</v>
      </c>
      <c r="C501" s="33">
        <f t="shared" si="87"/>
        <v>1.2449700398882426</v>
      </c>
      <c r="D501" s="34"/>
      <c r="E501" s="34">
        <v>1417</v>
      </c>
      <c r="G501" s="46" t="s">
        <v>2</v>
      </c>
      <c r="H501" s="34">
        <v>1381</v>
      </c>
      <c r="I501" s="36">
        <f t="shared" si="88"/>
        <v>1.2485760266170007</v>
      </c>
      <c r="J501" s="34">
        <f t="shared" si="86"/>
        <v>36</v>
      </c>
    </row>
    <row r="502" spans="1:10" ht="12">
      <c r="A502" s="41"/>
      <c r="B502" s="43" t="s">
        <v>369</v>
      </c>
      <c r="C502" s="33">
        <f t="shared" si="87"/>
        <v>0.8223655309353529</v>
      </c>
      <c r="D502" s="34"/>
      <c r="E502" s="34">
        <v>936</v>
      </c>
      <c r="G502" s="46" t="s">
        <v>476</v>
      </c>
      <c r="H502" s="34">
        <v>887</v>
      </c>
      <c r="I502" s="36">
        <f t="shared" si="88"/>
        <v>0.8019456449017233</v>
      </c>
      <c r="J502" s="34">
        <f t="shared" si="86"/>
        <v>49</v>
      </c>
    </row>
    <row r="503" spans="1:10" ht="12">
      <c r="A503" s="41"/>
      <c r="B503" s="37" t="s">
        <v>1</v>
      </c>
      <c r="C503" s="33">
        <f>SUM(C495:C502)</f>
        <v>100.00000000000001</v>
      </c>
      <c r="D503" s="34"/>
      <c r="E503" s="34">
        <f>SUM(E495:E502)</f>
        <v>113818</v>
      </c>
      <c r="G503" s="37" t="s">
        <v>1</v>
      </c>
      <c r="H503" s="34">
        <f>SUM(H495:H502)</f>
        <v>110606</v>
      </c>
      <c r="I503" s="36">
        <f>SUM(I495:I502)</f>
        <v>100</v>
      </c>
      <c r="J503" s="34">
        <f>SUM(J495:J502)</f>
        <v>3212</v>
      </c>
    </row>
    <row r="504" spans="1:10" ht="12">
      <c r="A504" s="41"/>
      <c r="B504" s="43"/>
      <c r="C504" s="33"/>
      <c r="D504" s="34"/>
      <c r="E504" s="34"/>
      <c r="H504" s="34"/>
      <c r="I504" s="36"/>
      <c r="J504" s="34"/>
    </row>
    <row r="505" spans="1:10" ht="24">
      <c r="A505" s="41" t="s">
        <v>62</v>
      </c>
      <c r="B505" s="41" t="s">
        <v>370</v>
      </c>
      <c r="C505" s="33">
        <f>E505/E$513*100</f>
        <v>67.35824318495331</v>
      </c>
      <c r="D505" s="34"/>
      <c r="E505" s="34">
        <v>157720</v>
      </c>
      <c r="G505" s="46" t="s">
        <v>788</v>
      </c>
      <c r="H505" s="34">
        <v>155645</v>
      </c>
      <c r="I505" s="36">
        <f>H505/H$513*100</f>
        <v>67.65085560544354</v>
      </c>
      <c r="J505" s="34">
        <f aca="true" t="shared" si="89" ref="J505:J512">(E505-H505)</f>
        <v>2075</v>
      </c>
    </row>
    <row r="506" spans="1:10" ht="12">
      <c r="A506" s="41"/>
      <c r="B506" s="43" t="s">
        <v>371</v>
      </c>
      <c r="C506" s="33">
        <f aca="true" t="shared" si="90" ref="C506:C512">E506/E$513*100</f>
        <v>20.47354057851557</v>
      </c>
      <c r="D506" s="34"/>
      <c r="E506" s="34">
        <v>47939</v>
      </c>
      <c r="G506" s="46" t="s">
        <v>477</v>
      </c>
      <c r="H506" s="34">
        <v>46835</v>
      </c>
      <c r="I506" s="36">
        <f aca="true" t="shared" si="91" ref="I506:I512">H506/H$513*100</f>
        <v>20.356759435130893</v>
      </c>
      <c r="J506" s="34">
        <f t="shared" si="89"/>
        <v>1104</v>
      </c>
    </row>
    <row r="507" spans="1:10" ht="12">
      <c r="A507" s="41"/>
      <c r="B507" s="43" t="s">
        <v>372</v>
      </c>
      <c r="C507" s="33">
        <f t="shared" si="90"/>
        <v>5.402923754329471</v>
      </c>
      <c r="D507" s="34"/>
      <c r="E507" s="34">
        <v>12651</v>
      </c>
      <c r="G507" s="46" t="s">
        <v>405</v>
      </c>
      <c r="H507" s="34">
        <v>12358</v>
      </c>
      <c r="I507" s="36">
        <f t="shared" si="91"/>
        <v>5.3713853549556445</v>
      </c>
      <c r="J507" s="34">
        <f t="shared" si="89"/>
        <v>293</v>
      </c>
    </row>
    <row r="508" spans="1:10" ht="12">
      <c r="A508" s="41"/>
      <c r="B508" s="43" t="s">
        <v>373</v>
      </c>
      <c r="C508" s="33">
        <f t="shared" si="90"/>
        <v>2.3053499664746253</v>
      </c>
      <c r="D508" s="34"/>
      <c r="E508" s="34">
        <v>5398</v>
      </c>
      <c r="G508" s="46" t="s">
        <v>4</v>
      </c>
      <c r="H508" s="34">
        <v>5318</v>
      </c>
      <c r="I508" s="36">
        <f t="shared" si="91"/>
        <v>2.3114603752754586</v>
      </c>
      <c r="J508" s="34">
        <f t="shared" si="89"/>
        <v>80</v>
      </c>
    </row>
    <row r="509" spans="1:10" ht="12">
      <c r="A509" s="41"/>
      <c r="B509" s="43" t="s">
        <v>374</v>
      </c>
      <c r="C509" s="33">
        <f t="shared" si="90"/>
        <v>1.6967683247135397</v>
      </c>
      <c r="D509" s="34"/>
      <c r="E509" s="34">
        <v>3973</v>
      </c>
      <c r="G509" s="46" t="s">
        <v>478</v>
      </c>
      <c r="H509" s="34">
        <v>3739</v>
      </c>
      <c r="I509" s="36">
        <f t="shared" si="91"/>
        <v>1.625150497020485</v>
      </c>
      <c r="J509" s="34">
        <f t="shared" si="89"/>
        <v>234</v>
      </c>
    </row>
    <row r="510" spans="1:10" ht="12">
      <c r="A510" s="41"/>
      <c r="B510" s="43" t="s">
        <v>375</v>
      </c>
      <c r="C510" s="33">
        <f t="shared" si="90"/>
        <v>1.263287365845117</v>
      </c>
      <c r="D510" s="34"/>
      <c r="E510" s="34">
        <v>2958</v>
      </c>
      <c r="G510" s="46" t="s">
        <v>476</v>
      </c>
      <c r="H510" s="34">
        <v>2845</v>
      </c>
      <c r="I510" s="36">
        <f t="shared" si="91"/>
        <v>1.2365747964758704</v>
      </c>
      <c r="J510" s="34">
        <f t="shared" si="89"/>
        <v>113</v>
      </c>
    </row>
    <row r="511" spans="1:10" ht="12">
      <c r="A511" s="41"/>
      <c r="B511" s="43" t="s">
        <v>376</v>
      </c>
      <c r="C511" s="33">
        <f t="shared" si="90"/>
        <v>0.7486621880752165</v>
      </c>
      <c r="D511" s="34"/>
      <c r="E511" s="34">
        <v>1753</v>
      </c>
      <c r="G511" s="46" t="s">
        <v>2</v>
      </c>
      <c r="H511" s="34">
        <v>1698</v>
      </c>
      <c r="I511" s="36">
        <f t="shared" si="91"/>
        <v>0.7380330419739993</v>
      </c>
      <c r="J511" s="34">
        <f t="shared" si="89"/>
        <v>55</v>
      </c>
    </row>
    <row r="512" spans="1:10" ht="12">
      <c r="A512" s="41"/>
      <c r="B512" s="43" t="s">
        <v>377</v>
      </c>
      <c r="C512" s="33">
        <f t="shared" si="90"/>
        <v>0.7512246370931578</v>
      </c>
      <c r="D512" s="34"/>
      <c r="E512" s="34">
        <v>1759</v>
      </c>
      <c r="G512" s="46" t="s">
        <v>479</v>
      </c>
      <c r="H512" s="34">
        <v>1633</v>
      </c>
      <c r="I512" s="36">
        <f t="shared" si="91"/>
        <v>0.7097808937241112</v>
      </c>
      <c r="J512" s="34">
        <f t="shared" si="89"/>
        <v>126</v>
      </c>
    </row>
    <row r="513" spans="1:10" ht="12">
      <c r="A513" s="41"/>
      <c r="B513" s="37" t="s">
        <v>1</v>
      </c>
      <c r="C513" s="33">
        <f>SUM(C505:C512)</f>
        <v>100</v>
      </c>
      <c r="D513" s="34"/>
      <c r="E513" s="34">
        <f>SUM(E505:E512)</f>
        <v>234151</v>
      </c>
      <c r="G513" s="37" t="s">
        <v>1</v>
      </c>
      <c r="H513" s="34">
        <f>SUM(H505:H512)</f>
        <v>230071</v>
      </c>
      <c r="I513" s="36">
        <f>SUM(I505:I512)</f>
        <v>100.00000000000001</v>
      </c>
      <c r="J513" s="34">
        <f>SUM(J505:J512)</f>
        <v>4080</v>
      </c>
    </row>
    <row r="514" spans="1:10" ht="12">
      <c r="A514" s="41"/>
      <c r="B514" s="37"/>
      <c r="C514" s="33"/>
      <c r="D514" s="34"/>
      <c r="E514" s="34"/>
      <c r="G514" s="37"/>
      <c r="H514" s="34"/>
      <c r="I514" s="36"/>
      <c r="J514" s="34"/>
    </row>
    <row r="515" spans="1:10" ht="24">
      <c r="A515" s="41" t="s">
        <v>85</v>
      </c>
      <c r="B515" s="32" t="s">
        <v>674</v>
      </c>
      <c r="C515" s="33">
        <f>E515/E$522*100</f>
        <v>48.6031188440675</v>
      </c>
      <c r="D515" s="36">
        <f>F515/F$522*100</f>
        <v>51.18278055836459</v>
      </c>
      <c r="E515" s="34">
        <v>100172</v>
      </c>
      <c r="F515" s="34">
        <v>79969</v>
      </c>
      <c r="G515" s="37" t="s">
        <v>681</v>
      </c>
      <c r="H515" s="34">
        <v>97413</v>
      </c>
      <c r="I515" s="36">
        <f>H515/H$522*100</f>
        <v>48.42755727012408</v>
      </c>
      <c r="J515" s="34">
        <f aca="true" t="shared" si="92" ref="J515:J522">(E515-H515)</f>
        <v>2759</v>
      </c>
    </row>
    <row r="516" spans="1:10" ht="53.25" customHeight="1">
      <c r="A516" s="41"/>
      <c r="B516" s="37" t="s">
        <v>675</v>
      </c>
      <c r="C516" s="33">
        <f aca="true" t="shared" si="93" ref="C516:C521">E516/E$522*100</f>
        <v>43.71718857653007</v>
      </c>
      <c r="D516" s="36">
        <f>F516/F$522*100</f>
        <v>48.81721944163541</v>
      </c>
      <c r="E516" s="34">
        <v>90102</v>
      </c>
      <c r="F516" s="34">
        <v>76273</v>
      </c>
      <c r="G516" s="37" t="s">
        <v>789</v>
      </c>
      <c r="H516" s="34">
        <v>88626</v>
      </c>
      <c r="I516" s="36">
        <f aca="true" t="shared" si="94" ref="I516:I521">H516/H$522*100</f>
        <v>44.05921889914095</v>
      </c>
      <c r="J516" s="34">
        <f t="shared" si="92"/>
        <v>1476</v>
      </c>
    </row>
    <row r="517" spans="1:10" ht="15.75" customHeight="1">
      <c r="A517" s="41"/>
      <c r="B517" s="37" t="s">
        <v>676</v>
      </c>
      <c r="C517" s="33">
        <f t="shared" si="93"/>
        <v>0.513338055914062</v>
      </c>
      <c r="D517" s="34"/>
      <c r="E517" s="34">
        <v>1058</v>
      </c>
      <c r="F517" s="34"/>
      <c r="G517" s="37" t="s">
        <v>520</v>
      </c>
      <c r="H517" s="34">
        <v>990</v>
      </c>
      <c r="I517" s="36">
        <f t="shared" si="94"/>
        <v>0.4921651288577792</v>
      </c>
      <c r="J517" s="34">
        <f t="shared" si="92"/>
        <v>68</v>
      </c>
    </row>
    <row r="518" spans="1:10" ht="15.75" customHeight="1">
      <c r="A518" s="41"/>
      <c r="B518" s="37" t="s">
        <v>679</v>
      </c>
      <c r="C518" s="33">
        <f t="shared" si="93"/>
        <v>1.2915934828385944</v>
      </c>
      <c r="D518" s="34"/>
      <c r="E518" s="34">
        <v>2662</v>
      </c>
      <c r="F518" s="34"/>
      <c r="G518" s="37" t="s">
        <v>486</v>
      </c>
      <c r="H518" s="34">
        <v>2534</v>
      </c>
      <c r="I518" s="36">
        <f t="shared" si="94"/>
        <v>1.2597438752783965</v>
      </c>
      <c r="J518" s="34">
        <f t="shared" si="92"/>
        <v>128</v>
      </c>
    </row>
    <row r="519" spans="1:10" ht="15.75" customHeight="1">
      <c r="A519" s="41"/>
      <c r="B519" s="37" t="s">
        <v>677</v>
      </c>
      <c r="C519" s="33">
        <f t="shared" si="93"/>
        <v>0.557976147732676</v>
      </c>
      <c r="D519" s="34"/>
      <c r="E519" s="34">
        <v>1150</v>
      </c>
      <c r="F519" s="34"/>
      <c r="G519" s="37" t="s">
        <v>151</v>
      </c>
      <c r="H519" s="34">
        <v>1105</v>
      </c>
      <c r="I519" s="36">
        <f t="shared" si="94"/>
        <v>0.5493358256442888</v>
      </c>
      <c r="J519" s="34">
        <f t="shared" si="92"/>
        <v>45</v>
      </c>
    </row>
    <row r="520" spans="1:10" ht="15.75" customHeight="1">
      <c r="A520" s="41"/>
      <c r="B520" s="37" t="s">
        <v>680</v>
      </c>
      <c r="C520" s="33">
        <f t="shared" si="93"/>
        <v>1.6506390039883165</v>
      </c>
      <c r="D520" s="34"/>
      <c r="E520" s="34">
        <v>3402</v>
      </c>
      <c r="F520" s="34"/>
      <c r="G520" s="37" t="s">
        <v>630</v>
      </c>
      <c r="H520" s="34">
        <v>3065</v>
      </c>
      <c r="I520" s="36">
        <f t="shared" si="94"/>
        <v>1.5237233534839325</v>
      </c>
      <c r="J520" s="34">
        <f t="shared" si="92"/>
        <v>337</v>
      </c>
    </row>
    <row r="521" spans="1:10" ht="15.75" customHeight="1">
      <c r="A521" s="41"/>
      <c r="B521" s="37" t="s">
        <v>678</v>
      </c>
      <c r="C521" s="33">
        <f t="shared" si="93"/>
        <v>3.6661458889287832</v>
      </c>
      <c r="D521" s="34"/>
      <c r="E521" s="34">
        <v>7556</v>
      </c>
      <c r="F521" s="34"/>
      <c r="G521" s="37" t="s">
        <v>425</v>
      </c>
      <c r="H521" s="34">
        <v>7419</v>
      </c>
      <c r="I521" s="36">
        <f t="shared" si="94"/>
        <v>3.6882556474705694</v>
      </c>
      <c r="J521" s="34">
        <f t="shared" si="92"/>
        <v>137</v>
      </c>
    </row>
    <row r="522" spans="1:10" ht="12">
      <c r="A522" s="41"/>
      <c r="B522" s="37" t="s">
        <v>1</v>
      </c>
      <c r="C522" s="33">
        <f>SUM(C515:C521)</f>
        <v>100</v>
      </c>
      <c r="D522" s="33">
        <f>SUM(D515:D521)</f>
        <v>100</v>
      </c>
      <c r="E522" s="34">
        <f>SUM(E515:E521)</f>
        <v>206102</v>
      </c>
      <c r="F522" s="34">
        <f>SUM(F515:F521)</f>
        <v>156242</v>
      </c>
      <c r="G522" s="37" t="s">
        <v>1</v>
      </c>
      <c r="H522" s="34">
        <f>SUM(H515:H521)</f>
        <v>201152</v>
      </c>
      <c r="I522" s="36">
        <f>SUM(I515:I521)</f>
        <v>100</v>
      </c>
      <c r="J522" s="34">
        <f t="shared" si="92"/>
        <v>4950</v>
      </c>
    </row>
    <row r="523" spans="1:10" ht="12">
      <c r="A523" s="41"/>
      <c r="B523" s="43"/>
      <c r="C523" s="33"/>
      <c r="D523" s="34"/>
      <c r="E523" s="34"/>
      <c r="H523" s="34"/>
      <c r="I523" s="36"/>
      <c r="J523" s="34"/>
    </row>
    <row r="524" spans="1:10" ht="36">
      <c r="A524" s="41" t="s">
        <v>42</v>
      </c>
      <c r="B524" s="41" t="s">
        <v>378</v>
      </c>
      <c r="C524" s="33">
        <f aca="true" t="shared" si="95" ref="C524:C529">E524/E$530*100</f>
        <v>62.16472435817637</v>
      </c>
      <c r="D524" s="34"/>
      <c r="E524" s="34">
        <v>259672</v>
      </c>
      <c r="G524" s="46" t="s">
        <v>792</v>
      </c>
      <c r="H524" s="34">
        <v>253578</v>
      </c>
      <c r="I524" s="36">
        <f aca="true" t="shared" si="96" ref="I524:I529">H524/H$530*100</f>
        <v>61.90672659315012</v>
      </c>
      <c r="J524" s="34">
        <f aca="true" t="shared" si="97" ref="J524:J529">(E524-H524)</f>
        <v>6094</v>
      </c>
    </row>
    <row r="525" spans="1:10" ht="36">
      <c r="A525" s="41"/>
      <c r="B525" s="43" t="s">
        <v>379</v>
      </c>
      <c r="C525" s="33">
        <f t="shared" si="95"/>
        <v>31.773741010638805</v>
      </c>
      <c r="D525" s="34"/>
      <c r="E525" s="34">
        <v>132724</v>
      </c>
      <c r="G525" s="46" t="s">
        <v>480</v>
      </c>
      <c r="H525" s="34">
        <v>132724</v>
      </c>
      <c r="I525" s="36">
        <f t="shared" si="96"/>
        <v>32.402291919445915</v>
      </c>
      <c r="J525" s="34">
        <f t="shared" si="97"/>
        <v>0</v>
      </c>
    </row>
    <row r="526" spans="1:10" ht="12">
      <c r="A526" s="41"/>
      <c r="B526" s="43" t="s">
        <v>380</v>
      </c>
      <c r="C526" s="33">
        <f t="shared" si="95"/>
        <v>3.1835026668837205</v>
      </c>
      <c r="D526" s="34"/>
      <c r="E526" s="34">
        <v>13298</v>
      </c>
      <c r="G526" s="46" t="s">
        <v>481</v>
      </c>
      <c r="H526" s="34">
        <v>12636</v>
      </c>
      <c r="I526" s="36">
        <f t="shared" si="96"/>
        <v>3.08486302924956</v>
      </c>
      <c r="J526" s="34">
        <f t="shared" si="97"/>
        <v>662</v>
      </c>
    </row>
    <row r="527" spans="1:10" ht="12">
      <c r="A527" s="41"/>
      <c r="B527" s="43" t="s">
        <v>381</v>
      </c>
      <c r="C527" s="33">
        <f t="shared" si="95"/>
        <v>1.2850836453475567</v>
      </c>
      <c r="D527" s="34"/>
      <c r="E527" s="34">
        <v>5368</v>
      </c>
      <c r="G527" s="46" t="s">
        <v>408</v>
      </c>
      <c r="H527" s="34">
        <v>5304</v>
      </c>
      <c r="I527" s="36">
        <f t="shared" si="96"/>
        <v>1.2948807777096918</v>
      </c>
      <c r="J527" s="34">
        <f t="shared" si="97"/>
        <v>64</v>
      </c>
    </row>
    <row r="528" spans="1:10" ht="12">
      <c r="A528" s="41"/>
      <c r="B528" s="43" t="s">
        <v>382</v>
      </c>
      <c r="C528" s="33">
        <f t="shared" si="95"/>
        <v>1.0215074356739986</v>
      </c>
      <c r="D528" s="34"/>
      <c r="E528" s="34">
        <v>4267</v>
      </c>
      <c r="G528" s="46" t="s">
        <v>125</v>
      </c>
      <c r="H528" s="34">
        <v>3056</v>
      </c>
      <c r="I528" s="36">
        <f t="shared" si="96"/>
        <v>0.7460700710182538</v>
      </c>
      <c r="J528" s="34">
        <f t="shared" si="97"/>
        <v>1211</v>
      </c>
    </row>
    <row r="529" spans="1:10" ht="12">
      <c r="A529" s="41"/>
      <c r="B529" s="43" t="s">
        <v>383</v>
      </c>
      <c r="C529" s="33">
        <f t="shared" si="95"/>
        <v>0.5714408832795488</v>
      </c>
      <c r="D529" s="34"/>
      <c r="E529" s="34">
        <v>2387</v>
      </c>
      <c r="G529" s="46" t="s">
        <v>482</v>
      </c>
      <c r="H529" s="34">
        <v>2315</v>
      </c>
      <c r="I529" s="36">
        <f t="shared" si="96"/>
        <v>0.5651676094264586</v>
      </c>
      <c r="J529" s="34">
        <f t="shared" si="97"/>
        <v>72</v>
      </c>
    </row>
    <row r="530" spans="1:10" ht="12">
      <c r="A530" s="41"/>
      <c r="B530" s="37" t="s">
        <v>1</v>
      </c>
      <c r="C530" s="33">
        <f>SUM(C524:C529)</f>
        <v>100</v>
      </c>
      <c r="D530" s="34"/>
      <c r="E530" s="34">
        <f>SUM(E524:E529)</f>
        <v>417716</v>
      </c>
      <c r="G530" s="37" t="s">
        <v>1</v>
      </c>
      <c r="H530" s="34">
        <f>SUM(H524:H529)</f>
        <v>409613</v>
      </c>
      <c r="I530" s="36">
        <f>SUM(I524:I529)</f>
        <v>99.99999999999999</v>
      </c>
      <c r="J530" s="34">
        <f>SUM(J524:J529)</f>
        <v>8103</v>
      </c>
    </row>
    <row r="531" spans="1:10" ht="12">
      <c r="A531" s="41"/>
      <c r="B531" s="43"/>
      <c r="C531" s="33"/>
      <c r="D531" s="34"/>
      <c r="E531" s="34"/>
      <c r="H531" s="34"/>
      <c r="I531" s="36"/>
      <c r="J531" s="34"/>
    </row>
    <row r="532" spans="1:10" ht="24">
      <c r="A532" s="41" t="s">
        <v>43</v>
      </c>
      <c r="B532" s="41" t="s">
        <v>384</v>
      </c>
      <c r="C532" s="33">
        <f>E532/E$539*100</f>
        <v>50.739476678043225</v>
      </c>
      <c r="D532" s="34"/>
      <c r="E532" s="34">
        <v>47276</v>
      </c>
      <c r="G532" s="46" t="s">
        <v>790</v>
      </c>
      <c r="H532" s="34">
        <v>46441</v>
      </c>
      <c r="I532" s="36">
        <f>H532/H$539*100</f>
        <v>51.22037300510649</v>
      </c>
      <c r="J532" s="34">
        <f aca="true" t="shared" si="98" ref="J532:J538">(E532-H532)</f>
        <v>835</v>
      </c>
    </row>
    <row r="533" spans="1:10" ht="36">
      <c r="A533" s="41"/>
      <c r="B533" s="43" t="s">
        <v>385</v>
      </c>
      <c r="C533" s="33">
        <f aca="true" t="shared" si="99" ref="C533:C538">E533/E$539*100</f>
        <v>38.124369459291216</v>
      </c>
      <c r="D533" s="34"/>
      <c r="E533" s="34">
        <v>35522</v>
      </c>
      <c r="G533" s="46" t="s">
        <v>483</v>
      </c>
      <c r="H533" s="34">
        <v>34339</v>
      </c>
      <c r="I533" s="36">
        <f aca="true" t="shared" si="100" ref="I533:I538">H533/H$539*100</f>
        <v>37.87292238802678</v>
      </c>
      <c r="J533" s="34">
        <f t="shared" si="98"/>
        <v>1183</v>
      </c>
    </row>
    <row r="534" spans="1:10" ht="12">
      <c r="A534" s="41"/>
      <c r="B534" s="43" t="s">
        <v>386</v>
      </c>
      <c r="C534" s="33">
        <f t="shared" si="99"/>
        <v>4.6998089595809995</v>
      </c>
      <c r="D534" s="34"/>
      <c r="E534" s="34">
        <v>4379</v>
      </c>
      <c r="G534" s="46" t="s">
        <v>484</v>
      </c>
      <c r="H534" s="34">
        <v>4040</v>
      </c>
      <c r="I534" s="36">
        <f t="shared" si="100"/>
        <v>4.455767682449348</v>
      </c>
      <c r="J534" s="34">
        <f t="shared" si="98"/>
        <v>339</v>
      </c>
    </row>
    <row r="535" spans="1:10" ht="12">
      <c r="A535" s="41"/>
      <c r="B535" s="43" t="s">
        <v>387</v>
      </c>
      <c r="C535" s="33">
        <f t="shared" si="99"/>
        <v>2.7303754266211606</v>
      </c>
      <c r="D535" s="34"/>
      <c r="E535" s="34">
        <v>2544</v>
      </c>
      <c r="G535" s="46" t="s">
        <v>4</v>
      </c>
      <c r="H535" s="34">
        <v>2502</v>
      </c>
      <c r="I535" s="36">
        <f t="shared" si="100"/>
        <v>2.759487807299077</v>
      </c>
      <c r="J535" s="34">
        <f t="shared" si="98"/>
        <v>42</v>
      </c>
    </row>
    <row r="536" spans="1:10" ht="12">
      <c r="A536" s="41"/>
      <c r="B536" s="43" t="s">
        <v>388</v>
      </c>
      <c r="C536" s="33">
        <f t="shared" si="99"/>
        <v>2.3107304612874837</v>
      </c>
      <c r="D536" s="34"/>
      <c r="E536" s="34">
        <v>2153</v>
      </c>
      <c r="G536" s="46" t="s">
        <v>485</v>
      </c>
      <c r="H536" s="34">
        <v>2070</v>
      </c>
      <c r="I536" s="36">
        <f t="shared" si="100"/>
        <v>2.2830294808589486</v>
      </c>
      <c r="J536" s="34">
        <f t="shared" si="98"/>
        <v>83</v>
      </c>
    </row>
    <row r="537" spans="1:10" ht="12">
      <c r="A537" s="41"/>
      <c r="B537" s="43" t="s">
        <v>389</v>
      </c>
      <c r="C537" s="33">
        <f t="shared" si="99"/>
        <v>1.1838066413377122</v>
      </c>
      <c r="D537" s="34"/>
      <c r="E537" s="34">
        <v>1103</v>
      </c>
      <c r="G537" s="46" t="s">
        <v>486</v>
      </c>
      <c r="H537" s="34">
        <v>1093</v>
      </c>
      <c r="I537" s="36">
        <f t="shared" si="100"/>
        <v>1.2054836824052322</v>
      </c>
      <c r="J537" s="34">
        <f t="shared" si="98"/>
        <v>10</v>
      </c>
    </row>
    <row r="538" spans="1:10" ht="12">
      <c r="A538" s="41"/>
      <c r="B538" s="43" t="s">
        <v>390</v>
      </c>
      <c r="C538" s="33">
        <f t="shared" si="99"/>
        <v>0.2114323738381952</v>
      </c>
      <c r="D538" s="34"/>
      <c r="E538" s="34">
        <v>197</v>
      </c>
      <c r="G538" s="46" t="s">
        <v>185</v>
      </c>
      <c r="H538" s="34">
        <v>184</v>
      </c>
      <c r="I538" s="36">
        <f t="shared" si="100"/>
        <v>0.20293595385412877</v>
      </c>
      <c r="J538" s="34">
        <f t="shared" si="98"/>
        <v>13</v>
      </c>
    </row>
    <row r="539" spans="1:10" ht="12">
      <c r="A539" s="41"/>
      <c r="B539" s="37" t="s">
        <v>1</v>
      </c>
      <c r="C539" s="33">
        <f>SUM(C532:C538)</f>
        <v>99.99999999999999</v>
      </c>
      <c r="D539" s="34"/>
      <c r="E539" s="34">
        <f>SUM(E532:E538)</f>
        <v>93174</v>
      </c>
      <c r="G539" s="37" t="s">
        <v>1</v>
      </c>
      <c r="H539" s="34">
        <f>SUM(H532:H538)</f>
        <v>90669</v>
      </c>
      <c r="I539" s="36">
        <f>SUM(I532:I538)</f>
        <v>100</v>
      </c>
      <c r="J539" s="34">
        <f>SUM(J532:J538)</f>
        <v>2505</v>
      </c>
    </row>
    <row r="540" spans="1:10" ht="12">
      <c r="A540" s="41"/>
      <c r="B540" s="43"/>
      <c r="C540" s="33"/>
      <c r="D540" s="34"/>
      <c r="E540" s="34"/>
      <c r="H540" s="34"/>
      <c r="I540" s="36"/>
      <c r="J540" s="34"/>
    </row>
    <row r="541" spans="1:10" ht="63" customHeight="1">
      <c r="A541" s="41" t="s">
        <v>75</v>
      </c>
      <c r="B541" s="41" t="s">
        <v>391</v>
      </c>
      <c r="C541" s="33">
        <f>E541/E$546*100</f>
        <v>61.43097321078012</v>
      </c>
      <c r="D541" s="34"/>
      <c r="E541" s="34">
        <v>61020</v>
      </c>
      <c r="G541" s="46" t="s">
        <v>791</v>
      </c>
      <c r="H541" s="34">
        <v>60396</v>
      </c>
      <c r="I541" s="36">
        <f>H541/H$546*100</f>
        <v>61.59274707568048</v>
      </c>
      <c r="J541" s="34">
        <f>(E541-H541)</f>
        <v>624</v>
      </c>
    </row>
    <row r="542" spans="2:10" ht="36">
      <c r="B542" s="43" t="s">
        <v>392</v>
      </c>
      <c r="C542" s="33">
        <f>E542/E$546*100</f>
        <v>34.72631907460914</v>
      </c>
      <c r="D542" s="34"/>
      <c r="E542" s="34">
        <v>34494</v>
      </c>
      <c r="G542" s="46" t="s">
        <v>487</v>
      </c>
      <c r="H542" s="34">
        <v>34025</v>
      </c>
      <c r="I542" s="36">
        <f>H542/H$546*100</f>
        <v>34.69920556411067</v>
      </c>
      <c r="J542" s="34">
        <f>(E542-H542)</f>
        <v>469</v>
      </c>
    </row>
    <row r="543" spans="2:10" ht="12">
      <c r="B543" s="43" t="s">
        <v>393</v>
      </c>
      <c r="C543" s="33">
        <f>E543/E$546*100</f>
        <v>3.035306198467749</v>
      </c>
      <c r="D543" s="34"/>
      <c r="E543" s="34">
        <v>3015</v>
      </c>
      <c r="G543" s="46" t="s">
        <v>488</v>
      </c>
      <c r="H543" s="34">
        <v>2902</v>
      </c>
      <c r="I543" s="36">
        <f>H543/H$546*100</f>
        <v>2.959503146129292</v>
      </c>
      <c r="J543" s="34">
        <f>(E543-H543)</f>
        <v>113</v>
      </c>
    </row>
    <row r="544" spans="2:10" ht="12">
      <c r="B544" s="43" t="s">
        <v>394</v>
      </c>
      <c r="C544" s="33">
        <f>E544/E$546*100</f>
        <v>0.5184685546304779</v>
      </c>
      <c r="D544" s="34"/>
      <c r="E544" s="34">
        <v>515</v>
      </c>
      <c r="G544" s="46" t="s">
        <v>489</v>
      </c>
      <c r="H544" s="34">
        <v>466</v>
      </c>
      <c r="I544" s="36">
        <f>H544/H$546*100</f>
        <v>0.4752337925900242</v>
      </c>
      <c r="J544" s="34">
        <f>(E544-H544)</f>
        <v>49</v>
      </c>
    </row>
    <row r="545" spans="1:10" ht="12">
      <c r="A545" s="11"/>
      <c r="B545" s="49" t="s">
        <v>395</v>
      </c>
      <c r="C545" s="39">
        <f>E545/E$546*100</f>
        <v>0.2889329615125188</v>
      </c>
      <c r="D545" s="40"/>
      <c r="E545" s="40">
        <v>287</v>
      </c>
      <c r="F545" s="11"/>
      <c r="G545" s="50" t="s">
        <v>185</v>
      </c>
      <c r="H545" s="40">
        <v>268</v>
      </c>
      <c r="I545" s="36">
        <f>H545/H$546*100</f>
        <v>0.2733104214895418</v>
      </c>
      <c r="J545" s="40">
        <f>(E545-H545)</f>
        <v>19</v>
      </c>
    </row>
    <row r="546" spans="1:10" ht="12">
      <c r="A546" s="51"/>
      <c r="B546" s="52" t="s">
        <v>1</v>
      </c>
      <c r="C546" s="53">
        <f>SUM(C541:C545)</f>
        <v>99.99999999999999</v>
      </c>
      <c r="D546" s="54"/>
      <c r="E546" s="54">
        <f>SUM(E541:E545)</f>
        <v>99331</v>
      </c>
      <c r="F546" s="51"/>
      <c r="G546" s="52" t="s">
        <v>1</v>
      </c>
      <c r="H546" s="54">
        <f>SUM(H541:H545)</f>
        <v>98057</v>
      </c>
      <c r="I546" s="57">
        <f>SUM(I541:I545)</f>
        <v>100</v>
      </c>
      <c r="J546" s="54">
        <f>SUM(J541:J545)</f>
        <v>1274</v>
      </c>
    </row>
    <row r="547" spans="1:9" ht="13.5">
      <c r="A547" s="1" t="s">
        <v>491</v>
      </c>
      <c r="B547" s="47"/>
      <c r="H547" s="34"/>
      <c r="I547" s="36"/>
    </row>
    <row r="548" spans="1:9" ht="13.5">
      <c r="A548" s="47" t="s">
        <v>492</v>
      </c>
      <c r="B548" s="47"/>
      <c r="H548" s="34"/>
      <c r="I548" s="36"/>
    </row>
    <row r="549" spans="1:9" ht="13.5">
      <c r="A549" s="47" t="s">
        <v>27</v>
      </c>
      <c r="B549" s="48"/>
      <c r="H549" s="34"/>
      <c r="I549" s="36"/>
    </row>
    <row r="550" spans="1:9" ht="12">
      <c r="A550" s="1" t="s">
        <v>493</v>
      </c>
      <c r="H550" s="34"/>
      <c r="I550" s="36"/>
    </row>
    <row r="551" spans="3:9" ht="12">
      <c r="C551" s="33"/>
      <c r="D551" s="34"/>
      <c r="E551" s="34"/>
      <c r="H551" s="34"/>
      <c r="I551" s="36"/>
    </row>
    <row r="552" spans="3:9" ht="12">
      <c r="C552" s="33"/>
      <c r="D552" s="34"/>
      <c r="E552" s="34"/>
      <c r="H552" s="34"/>
      <c r="I552" s="36"/>
    </row>
    <row r="553" spans="3:9" ht="12">
      <c r="C553" s="33"/>
      <c r="D553" s="34"/>
      <c r="E553" s="34"/>
      <c r="H553" s="34"/>
      <c r="I553" s="36"/>
    </row>
    <row r="554" spans="3:9" ht="12">
      <c r="C554" s="33"/>
      <c r="D554" s="34"/>
      <c r="E554" s="34"/>
      <c r="H554" s="34"/>
      <c r="I554" s="36"/>
    </row>
    <row r="555" spans="3:9" ht="12">
      <c r="C555" s="33"/>
      <c r="D555" s="34"/>
      <c r="E555" s="34"/>
      <c r="H555" s="34"/>
      <c r="I555" s="36"/>
    </row>
    <row r="556" spans="3:9" ht="12">
      <c r="C556" s="33"/>
      <c r="D556" s="34"/>
      <c r="E556" s="34"/>
      <c r="H556" s="34"/>
      <c r="I556" s="36"/>
    </row>
    <row r="557" spans="3:9" ht="12">
      <c r="C557" s="33"/>
      <c r="D557" s="34"/>
      <c r="E557" s="34"/>
      <c r="H557" s="34"/>
      <c r="I557" s="36"/>
    </row>
    <row r="558" spans="3:9" ht="12">
      <c r="C558" s="33"/>
      <c r="D558" s="34"/>
      <c r="E558" s="34"/>
      <c r="H558" s="34"/>
      <c r="I558" s="36"/>
    </row>
    <row r="559" spans="3:9" ht="12">
      <c r="C559" s="33"/>
      <c r="D559" s="34"/>
      <c r="E559" s="34"/>
      <c r="H559" s="34"/>
      <c r="I559" s="36"/>
    </row>
    <row r="560" spans="3:9" ht="12">
      <c r="C560" s="33"/>
      <c r="D560" s="34"/>
      <c r="E560" s="34"/>
      <c r="H560" s="34"/>
      <c r="I560" s="36"/>
    </row>
    <row r="561" spans="3:9" ht="12">
      <c r="C561" s="33"/>
      <c r="D561" s="34"/>
      <c r="E561" s="34"/>
      <c r="H561" s="34"/>
      <c r="I561" s="36"/>
    </row>
    <row r="562" spans="3:9" ht="12">
      <c r="C562" s="33"/>
      <c r="D562" s="34"/>
      <c r="E562" s="34"/>
      <c r="H562" s="34"/>
      <c r="I562" s="36"/>
    </row>
    <row r="563" spans="3:9" ht="12">
      <c r="C563" s="33"/>
      <c r="D563" s="34"/>
      <c r="E563" s="34"/>
      <c r="H563" s="34"/>
      <c r="I563" s="36"/>
    </row>
    <row r="564" spans="3:9" ht="12">
      <c r="C564" s="33"/>
      <c r="D564" s="34"/>
      <c r="E564" s="34"/>
      <c r="H564" s="34"/>
      <c r="I564" s="36"/>
    </row>
    <row r="565" spans="3:9" ht="12">
      <c r="C565" s="33"/>
      <c r="D565" s="34"/>
      <c r="E565" s="34"/>
      <c r="H565" s="34"/>
      <c r="I565" s="36"/>
    </row>
    <row r="566" spans="3:9" ht="12">
      <c r="C566" s="33"/>
      <c r="D566" s="34"/>
      <c r="E566" s="34"/>
      <c r="H566" s="34"/>
      <c r="I566" s="36"/>
    </row>
    <row r="567" spans="3:9" ht="12">
      <c r="C567" s="33"/>
      <c r="D567" s="34"/>
      <c r="E567" s="34"/>
      <c r="H567" s="34"/>
      <c r="I567" s="36"/>
    </row>
    <row r="568" spans="3:9" ht="12">
      <c r="C568" s="33"/>
      <c r="D568" s="34"/>
      <c r="E568" s="34"/>
      <c r="H568" s="34"/>
      <c r="I568" s="36"/>
    </row>
    <row r="569" spans="3:9" ht="12">
      <c r="C569" s="33"/>
      <c r="D569" s="34"/>
      <c r="E569" s="34"/>
      <c r="H569" s="34"/>
      <c r="I569" s="36"/>
    </row>
    <row r="570" spans="3:9" ht="12">
      <c r="C570" s="33"/>
      <c r="D570" s="34"/>
      <c r="E570" s="34"/>
      <c r="H570" s="34"/>
      <c r="I570" s="36"/>
    </row>
    <row r="571" spans="3:9" ht="12">
      <c r="C571" s="33"/>
      <c r="D571" s="34"/>
      <c r="E571" s="34"/>
      <c r="H571" s="34"/>
      <c r="I571" s="36"/>
    </row>
    <row r="572" spans="3:9" ht="12">
      <c r="C572" s="33"/>
      <c r="D572" s="34"/>
      <c r="E572" s="34"/>
      <c r="H572" s="34"/>
      <c r="I572" s="36"/>
    </row>
    <row r="573" spans="3:9" ht="12">
      <c r="C573" s="33"/>
      <c r="D573" s="34"/>
      <c r="E573" s="34"/>
      <c r="H573" s="34"/>
      <c r="I573" s="36"/>
    </row>
    <row r="574" spans="3:9" ht="12">
      <c r="C574" s="33"/>
      <c r="D574" s="34"/>
      <c r="E574" s="34"/>
      <c r="H574" s="34"/>
      <c r="I574" s="36"/>
    </row>
    <row r="575" spans="3:9" ht="12">
      <c r="C575" s="33"/>
      <c r="D575" s="34"/>
      <c r="E575" s="34"/>
      <c r="H575" s="34"/>
      <c r="I575" s="36"/>
    </row>
    <row r="576" spans="3:9" ht="12">
      <c r="C576" s="33"/>
      <c r="D576" s="34"/>
      <c r="E576" s="34"/>
      <c r="H576" s="34"/>
      <c r="I576" s="36"/>
    </row>
    <row r="577" spans="3:9" ht="12">
      <c r="C577" s="33"/>
      <c r="D577" s="34"/>
      <c r="E577" s="34"/>
      <c r="H577" s="34"/>
      <c r="I577" s="36"/>
    </row>
    <row r="578" spans="3:9" ht="12">
      <c r="C578" s="33"/>
      <c r="D578" s="34"/>
      <c r="E578" s="34"/>
      <c r="H578" s="34"/>
      <c r="I578" s="36"/>
    </row>
    <row r="579" spans="3:9" ht="12">
      <c r="C579" s="33"/>
      <c r="D579" s="34"/>
      <c r="E579" s="34"/>
      <c r="H579" s="34"/>
      <c r="I579" s="36"/>
    </row>
    <row r="580" spans="3:9" ht="12">
      <c r="C580" s="33"/>
      <c r="D580" s="34"/>
      <c r="E580" s="34"/>
      <c r="H580" s="34"/>
      <c r="I580" s="36"/>
    </row>
    <row r="581" spans="3:9" ht="12">
      <c r="C581" s="33"/>
      <c r="D581" s="34"/>
      <c r="E581" s="34"/>
      <c r="H581" s="34"/>
      <c r="I581" s="36"/>
    </row>
    <row r="582" spans="3:9" ht="12">
      <c r="C582" s="33"/>
      <c r="D582" s="34"/>
      <c r="E582" s="34"/>
      <c r="H582" s="34"/>
      <c r="I582" s="36"/>
    </row>
    <row r="583" spans="3:9" ht="12">
      <c r="C583" s="33"/>
      <c r="D583" s="34"/>
      <c r="E583" s="34"/>
      <c r="H583" s="34"/>
      <c r="I583" s="36"/>
    </row>
    <row r="584" spans="3:9" ht="12">
      <c r="C584" s="33"/>
      <c r="D584" s="34"/>
      <c r="E584" s="34"/>
      <c r="H584" s="34"/>
      <c r="I584" s="36"/>
    </row>
    <row r="585" spans="3:9" ht="12">
      <c r="C585" s="33"/>
      <c r="D585" s="34"/>
      <c r="E585" s="34"/>
      <c r="H585" s="34"/>
      <c r="I585" s="36"/>
    </row>
    <row r="586" spans="3:9" ht="12">
      <c r="C586" s="33"/>
      <c r="D586" s="34"/>
      <c r="E586" s="34"/>
      <c r="H586" s="34"/>
      <c r="I586" s="36"/>
    </row>
    <row r="587" spans="3:9" ht="12">
      <c r="C587" s="33"/>
      <c r="D587" s="34"/>
      <c r="E587" s="34"/>
      <c r="H587" s="34"/>
      <c r="I587" s="36"/>
    </row>
    <row r="588" spans="3:9" ht="12">
      <c r="C588" s="33"/>
      <c r="D588" s="34"/>
      <c r="E588" s="34"/>
      <c r="H588" s="34"/>
      <c r="I588" s="36"/>
    </row>
    <row r="589" spans="3:9" ht="12">
      <c r="C589" s="33"/>
      <c r="D589" s="34"/>
      <c r="E589" s="34"/>
      <c r="H589" s="34"/>
      <c r="I589" s="36"/>
    </row>
    <row r="590" spans="3:9" ht="12">
      <c r="C590" s="33"/>
      <c r="D590" s="34"/>
      <c r="E590" s="34"/>
      <c r="H590" s="34"/>
      <c r="I590" s="36"/>
    </row>
    <row r="591" spans="3:9" ht="12">
      <c r="C591" s="33"/>
      <c r="D591" s="34"/>
      <c r="E591" s="34"/>
      <c r="H591" s="34"/>
      <c r="I591" s="36"/>
    </row>
    <row r="592" spans="3:8" ht="12">
      <c r="C592" s="33"/>
      <c r="D592" s="34"/>
      <c r="E592" s="34"/>
      <c r="H592" s="34"/>
    </row>
    <row r="593" spans="3:8" ht="12">
      <c r="C593" s="33"/>
      <c r="D593" s="34"/>
      <c r="E593" s="34"/>
      <c r="H593" s="34"/>
    </row>
    <row r="594" spans="3:8" ht="12">
      <c r="C594" s="33"/>
      <c r="D594" s="34"/>
      <c r="E594" s="34"/>
      <c r="H594" s="34"/>
    </row>
    <row r="595" spans="3:8" ht="12">
      <c r="C595" s="33"/>
      <c r="D595" s="34"/>
      <c r="E595" s="34"/>
      <c r="H595" s="34"/>
    </row>
    <row r="596" spans="3:8" ht="12">
      <c r="C596" s="33"/>
      <c r="D596" s="34"/>
      <c r="E596" s="34"/>
      <c r="H596" s="34"/>
    </row>
    <row r="597" spans="3:8" ht="12">
      <c r="C597" s="33"/>
      <c r="D597" s="34"/>
      <c r="E597" s="34"/>
      <c r="H597" s="34"/>
    </row>
    <row r="598" spans="3:8" ht="12">
      <c r="C598" s="33"/>
      <c r="D598" s="34"/>
      <c r="E598" s="34"/>
      <c r="H598" s="34"/>
    </row>
    <row r="599" spans="3:8" ht="12">
      <c r="C599" s="33"/>
      <c r="D599" s="34"/>
      <c r="E599" s="34"/>
      <c r="H599" s="34"/>
    </row>
    <row r="600" spans="3:8" ht="12">
      <c r="C600" s="33"/>
      <c r="D600" s="34"/>
      <c r="E600" s="34"/>
      <c r="H600" s="34"/>
    </row>
    <row r="601" spans="3:8" ht="12">
      <c r="C601" s="33"/>
      <c r="D601" s="34"/>
      <c r="E601" s="34"/>
      <c r="H601" s="34"/>
    </row>
    <row r="602" spans="3:8" ht="12">
      <c r="C602" s="33"/>
      <c r="D602" s="34"/>
      <c r="E602" s="34"/>
      <c r="H602" s="34"/>
    </row>
    <row r="603" spans="3:8" ht="12">
      <c r="C603" s="33"/>
      <c r="D603" s="34"/>
      <c r="E603" s="34"/>
      <c r="H603" s="34"/>
    </row>
    <row r="604" spans="3:8" ht="12">
      <c r="C604" s="33"/>
      <c r="D604" s="34"/>
      <c r="E604" s="34"/>
      <c r="H604" s="34"/>
    </row>
    <row r="605" spans="3:8" ht="12">
      <c r="C605" s="33"/>
      <c r="D605" s="34"/>
      <c r="E605" s="34"/>
      <c r="H605" s="34"/>
    </row>
    <row r="606" spans="3:8" ht="12">
      <c r="C606" s="33"/>
      <c r="D606" s="34"/>
      <c r="E606" s="34"/>
      <c r="H606" s="34"/>
    </row>
    <row r="607" spans="3:8" ht="12">
      <c r="C607" s="33"/>
      <c r="D607" s="34"/>
      <c r="E607" s="34"/>
      <c r="H607" s="34"/>
    </row>
    <row r="608" spans="3:8" ht="12">
      <c r="C608" s="33"/>
      <c r="D608" s="34"/>
      <c r="E608" s="34"/>
      <c r="H608" s="34"/>
    </row>
    <row r="609" spans="3:8" ht="12">
      <c r="C609" s="33"/>
      <c r="D609" s="34"/>
      <c r="E609" s="34"/>
      <c r="H609" s="34"/>
    </row>
    <row r="610" spans="3:8" ht="12">
      <c r="C610" s="33"/>
      <c r="D610" s="34"/>
      <c r="E610" s="34"/>
      <c r="H610" s="34"/>
    </row>
    <row r="611" spans="3:8" ht="12">
      <c r="C611" s="33"/>
      <c r="D611" s="34"/>
      <c r="E611" s="34"/>
      <c r="H611" s="34"/>
    </row>
    <row r="612" spans="3:8" ht="12">
      <c r="C612" s="33"/>
      <c r="D612" s="34"/>
      <c r="E612" s="34"/>
      <c r="H612" s="34"/>
    </row>
    <row r="613" spans="3:8" ht="12">
      <c r="C613" s="33"/>
      <c r="D613" s="34"/>
      <c r="E613" s="34"/>
      <c r="H613" s="34"/>
    </row>
    <row r="614" spans="3:8" ht="12">
      <c r="C614" s="33"/>
      <c r="D614" s="34"/>
      <c r="E614" s="34"/>
      <c r="H614" s="34"/>
    </row>
    <row r="615" spans="3:8" ht="12">
      <c r="C615" s="33"/>
      <c r="D615" s="34"/>
      <c r="E615" s="34"/>
      <c r="H615" s="34"/>
    </row>
    <row r="616" spans="3:8" ht="12">
      <c r="C616" s="33"/>
      <c r="D616" s="34"/>
      <c r="E616" s="34"/>
      <c r="H616" s="34"/>
    </row>
    <row r="617" spans="3:8" ht="12">
      <c r="C617" s="33"/>
      <c r="D617" s="34"/>
      <c r="E617" s="34"/>
      <c r="H617" s="34"/>
    </row>
    <row r="618" spans="3:8" ht="12">
      <c r="C618" s="33"/>
      <c r="D618" s="34"/>
      <c r="E618" s="34"/>
      <c r="H618" s="34"/>
    </row>
    <row r="619" spans="3:8" ht="12">
      <c r="C619" s="33"/>
      <c r="D619" s="34"/>
      <c r="E619" s="34"/>
      <c r="H619" s="34"/>
    </row>
    <row r="620" spans="3:8" ht="12">
      <c r="C620" s="33"/>
      <c r="D620" s="34"/>
      <c r="E620" s="34"/>
      <c r="H620" s="34"/>
    </row>
    <row r="621" spans="3:8" ht="12">
      <c r="C621" s="33"/>
      <c r="D621" s="34"/>
      <c r="E621" s="34"/>
      <c r="H621" s="34"/>
    </row>
    <row r="622" spans="3:8" ht="12">
      <c r="C622" s="33"/>
      <c r="D622" s="34"/>
      <c r="E622" s="34"/>
      <c r="H622" s="34"/>
    </row>
    <row r="623" spans="3:8" ht="12">
      <c r="C623" s="33"/>
      <c r="D623" s="34"/>
      <c r="E623" s="34"/>
      <c r="H623" s="34"/>
    </row>
    <row r="624" spans="3:8" ht="12">
      <c r="C624" s="33"/>
      <c r="D624" s="34"/>
      <c r="E624" s="34"/>
      <c r="H624" s="34"/>
    </row>
    <row r="625" spans="3:8" ht="12">
      <c r="C625" s="33"/>
      <c r="D625" s="34"/>
      <c r="E625" s="34"/>
      <c r="H625" s="34"/>
    </row>
    <row r="626" spans="3:8" ht="12">
      <c r="C626" s="33"/>
      <c r="D626" s="34"/>
      <c r="E626" s="34"/>
      <c r="H626" s="34"/>
    </row>
    <row r="627" spans="3:8" ht="12">
      <c r="C627" s="33"/>
      <c r="D627" s="34"/>
      <c r="E627" s="34"/>
      <c r="H627" s="34"/>
    </row>
    <row r="628" spans="3:8" ht="12">
      <c r="C628" s="33"/>
      <c r="D628" s="34"/>
      <c r="E628" s="34"/>
      <c r="H628" s="34"/>
    </row>
    <row r="629" spans="3:8" ht="12">
      <c r="C629" s="33"/>
      <c r="D629" s="34"/>
      <c r="E629" s="34"/>
      <c r="H629" s="34"/>
    </row>
    <row r="630" spans="3:8" ht="12">
      <c r="C630" s="33"/>
      <c r="D630" s="34"/>
      <c r="E630" s="34"/>
      <c r="H630" s="34"/>
    </row>
    <row r="631" spans="3:8" ht="12">
      <c r="C631" s="33"/>
      <c r="D631" s="34"/>
      <c r="E631" s="34"/>
      <c r="H631" s="34"/>
    </row>
    <row r="632" spans="3:8" ht="12">
      <c r="C632" s="33"/>
      <c r="D632" s="34"/>
      <c r="E632" s="34"/>
      <c r="H632" s="34"/>
    </row>
    <row r="633" spans="3:8" ht="12">
      <c r="C633" s="33"/>
      <c r="D633" s="34"/>
      <c r="E633" s="34"/>
      <c r="H633" s="34"/>
    </row>
    <row r="634" spans="3:8" ht="12">
      <c r="C634" s="33"/>
      <c r="D634" s="34"/>
      <c r="E634" s="34"/>
      <c r="H634" s="34"/>
    </row>
    <row r="635" spans="3:8" ht="12">
      <c r="C635" s="33"/>
      <c r="D635" s="34"/>
      <c r="E635" s="34"/>
      <c r="H635" s="34"/>
    </row>
    <row r="636" spans="3:8" ht="12">
      <c r="C636" s="33"/>
      <c r="D636" s="34"/>
      <c r="E636" s="34"/>
      <c r="H636" s="34"/>
    </row>
    <row r="637" spans="3:8" ht="12">
      <c r="C637" s="33"/>
      <c r="D637" s="34"/>
      <c r="E637" s="34"/>
      <c r="H637" s="34"/>
    </row>
    <row r="638" spans="3:8" ht="12">
      <c r="C638" s="33"/>
      <c r="D638" s="34"/>
      <c r="E638" s="34"/>
      <c r="H638" s="34"/>
    </row>
    <row r="639" spans="3:8" ht="12">
      <c r="C639" s="33"/>
      <c r="D639" s="34"/>
      <c r="E639" s="34"/>
      <c r="H639" s="34"/>
    </row>
    <row r="640" spans="3:8" ht="12">
      <c r="C640" s="33"/>
      <c r="D640" s="34"/>
      <c r="E640" s="34"/>
      <c r="H640" s="34"/>
    </row>
    <row r="641" spans="3:8" ht="12">
      <c r="C641" s="33"/>
      <c r="D641" s="34"/>
      <c r="E641" s="34"/>
      <c r="H641" s="34"/>
    </row>
    <row r="642" spans="3:8" ht="12">
      <c r="C642" s="33"/>
      <c r="D642" s="34"/>
      <c r="E642" s="34"/>
      <c r="H642" s="34"/>
    </row>
    <row r="643" spans="3:8" ht="12">
      <c r="C643" s="33"/>
      <c r="D643" s="34"/>
      <c r="E643" s="34"/>
      <c r="H643" s="34"/>
    </row>
    <row r="644" spans="3:8" ht="12">
      <c r="C644" s="33"/>
      <c r="D644" s="34"/>
      <c r="E644" s="34"/>
      <c r="H644" s="34"/>
    </row>
    <row r="645" spans="3:8" ht="12">
      <c r="C645" s="33"/>
      <c r="D645" s="34"/>
      <c r="E645" s="34"/>
      <c r="H645" s="34"/>
    </row>
    <row r="646" spans="3:8" ht="12">
      <c r="C646" s="33"/>
      <c r="D646" s="34"/>
      <c r="E646" s="34"/>
      <c r="H646" s="34"/>
    </row>
    <row r="647" spans="3:8" ht="12">
      <c r="C647" s="33"/>
      <c r="D647" s="34"/>
      <c r="E647" s="34"/>
      <c r="H647" s="34"/>
    </row>
    <row r="648" spans="3:8" ht="12">
      <c r="C648" s="33"/>
      <c r="D648" s="34"/>
      <c r="E648" s="34"/>
      <c r="H648" s="34"/>
    </row>
    <row r="649" spans="3:8" ht="12">
      <c r="C649" s="33"/>
      <c r="D649" s="34"/>
      <c r="E649" s="34"/>
      <c r="H649" s="34"/>
    </row>
    <row r="650" spans="3:8" ht="12">
      <c r="C650" s="33"/>
      <c r="D650" s="34"/>
      <c r="E650" s="34"/>
      <c r="H650" s="34"/>
    </row>
    <row r="651" spans="3:8" ht="12">
      <c r="C651" s="33"/>
      <c r="D651" s="34"/>
      <c r="E651" s="34"/>
      <c r="H651" s="34"/>
    </row>
    <row r="652" spans="3:8" ht="12">
      <c r="C652" s="33"/>
      <c r="D652" s="34"/>
      <c r="E652" s="34"/>
      <c r="H652" s="34"/>
    </row>
    <row r="653" spans="3:8" ht="12">
      <c r="C653" s="33"/>
      <c r="D653" s="34"/>
      <c r="E653" s="34"/>
      <c r="H653" s="34"/>
    </row>
    <row r="654" spans="3:8" ht="12">
      <c r="C654" s="33"/>
      <c r="D654" s="34"/>
      <c r="E654" s="34"/>
      <c r="H654" s="34"/>
    </row>
    <row r="655" spans="3:8" ht="12">
      <c r="C655" s="33"/>
      <c r="D655" s="34"/>
      <c r="E655" s="34"/>
      <c r="H655" s="34"/>
    </row>
    <row r="656" spans="3:8" ht="12">
      <c r="C656" s="33"/>
      <c r="D656" s="34"/>
      <c r="E656" s="34"/>
      <c r="H656" s="34"/>
    </row>
    <row r="657" spans="3:8" ht="12">
      <c r="C657" s="33"/>
      <c r="D657" s="34"/>
      <c r="E657" s="34"/>
      <c r="H657" s="34"/>
    </row>
    <row r="658" spans="3:8" ht="12">
      <c r="C658" s="33"/>
      <c r="D658" s="34"/>
      <c r="E658" s="34"/>
      <c r="H658" s="34"/>
    </row>
    <row r="659" spans="3:8" ht="12">
      <c r="C659" s="33"/>
      <c r="D659" s="34"/>
      <c r="E659" s="34"/>
      <c r="H659" s="34"/>
    </row>
    <row r="660" spans="3:8" ht="12">
      <c r="C660" s="33"/>
      <c r="D660" s="34"/>
      <c r="E660" s="34"/>
      <c r="H660" s="34"/>
    </row>
    <row r="661" spans="3:8" ht="12">
      <c r="C661" s="33"/>
      <c r="D661" s="34"/>
      <c r="E661" s="34"/>
      <c r="H661" s="34"/>
    </row>
    <row r="662" spans="3:8" ht="12">
      <c r="C662" s="33"/>
      <c r="D662" s="34"/>
      <c r="E662" s="34"/>
      <c r="H662" s="34"/>
    </row>
    <row r="663" spans="3:8" ht="12">
      <c r="C663" s="33"/>
      <c r="D663" s="34"/>
      <c r="E663" s="34"/>
      <c r="H663" s="34"/>
    </row>
    <row r="664" spans="3:8" ht="12">
      <c r="C664" s="33"/>
      <c r="D664" s="34"/>
      <c r="E664" s="34"/>
      <c r="H664" s="34"/>
    </row>
    <row r="665" spans="3:8" ht="12">
      <c r="C665" s="33"/>
      <c r="D665" s="34"/>
      <c r="E665" s="34"/>
      <c r="H665" s="34"/>
    </row>
    <row r="666" spans="3:8" ht="12">
      <c r="C666" s="33"/>
      <c r="D666" s="34"/>
      <c r="E666" s="34"/>
      <c r="H666" s="34"/>
    </row>
    <row r="667" spans="3:8" ht="12">
      <c r="C667" s="33"/>
      <c r="D667" s="34"/>
      <c r="E667" s="34"/>
      <c r="H667" s="34"/>
    </row>
    <row r="668" spans="3:8" ht="12">
      <c r="C668" s="33"/>
      <c r="D668" s="34"/>
      <c r="E668" s="34"/>
      <c r="H668" s="34"/>
    </row>
    <row r="669" spans="3:8" ht="12">
      <c r="C669" s="33"/>
      <c r="D669" s="34"/>
      <c r="E669" s="34"/>
      <c r="H669" s="34"/>
    </row>
    <row r="670" spans="3:8" ht="12">
      <c r="C670" s="33"/>
      <c r="D670" s="34"/>
      <c r="E670" s="34"/>
      <c r="H670" s="34"/>
    </row>
    <row r="671" spans="3:8" ht="12">
      <c r="C671" s="33"/>
      <c r="D671" s="34"/>
      <c r="E671" s="34"/>
      <c r="H671" s="34"/>
    </row>
    <row r="672" spans="3:8" ht="12">
      <c r="C672" s="33"/>
      <c r="D672" s="34"/>
      <c r="E672" s="34"/>
      <c r="H672" s="34"/>
    </row>
    <row r="673" spans="3:8" ht="12">
      <c r="C673" s="33"/>
      <c r="D673" s="34"/>
      <c r="E673" s="34"/>
      <c r="H673" s="34"/>
    </row>
    <row r="674" spans="3:8" ht="12">
      <c r="C674" s="33"/>
      <c r="D674" s="34"/>
      <c r="E674" s="34"/>
      <c r="H674" s="34"/>
    </row>
    <row r="675" spans="3:8" ht="12">
      <c r="C675" s="33"/>
      <c r="D675" s="34"/>
      <c r="E675" s="34"/>
      <c r="H675" s="34"/>
    </row>
    <row r="676" spans="3:8" ht="12">
      <c r="C676" s="33"/>
      <c r="D676" s="34"/>
      <c r="E676" s="34"/>
      <c r="H676" s="34"/>
    </row>
    <row r="677" spans="3:8" ht="12">
      <c r="C677" s="33"/>
      <c r="D677" s="34"/>
      <c r="E677" s="34"/>
      <c r="H677" s="34"/>
    </row>
    <row r="678" spans="3:8" ht="12">
      <c r="C678" s="33"/>
      <c r="D678" s="34"/>
      <c r="E678" s="34"/>
      <c r="H678" s="34"/>
    </row>
    <row r="679" spans="3:8" ht="12">
      <c r="C679" s="33"/>
      <c r="D679" s="34"/>
      <c r="E679" s="34"/>
      <c r="H679" s="34"/>
    </row>
    <row r="680" spans="3:8" ht="12">
      <c r="C680" s="33"/>
      <c r="D680" s="34"/>
      <c r="E680" s="34"/>
      <c r="H680" s="34"/>
    </row>
    <row r="681" spans="3:8" ht="12">
      <c r="C681" s="33"/>
      <c r="D681" s="34"/>
      <c r="E681" s="34"/>
      <c r="H681" s="34"/>
    </row>
    <row r="682" spans="3:8" ht="12">
      <c r="C682" s="33"/>
      <c r="D682" s="34"/>
      <c r="E682" s="34"/>
      <c r="H682" s="34"/>
    </row>
    <row r="683" spans="3:8" ht="12">
      <c r="C683" s="33"/>
      <c r="D683" s="34"/>
      <c r="E683" s="34"/>
      <c r="H683" s="34"/>
    </row>
    <row r="684" spans="3:8" ht="12">
      <c r="C684" s="33"/>
      <c r="D684" s="34"/>
      <c r="E684" s="34"/>
      <c r="H684" s="34"/>
    </row>
    <row r="685" spans="3:8" ht="12">
      <c r="C685" s="33"/>
      <c r="D685" s="34"/>
      <c r="E685" s="34"/>
      <c r="H685" s="34"/>
    </row>
    <row r="686" spans="3:8" ht="12">
      <c r="C686" s="33"/>
      <c r="D686" s="34"/>
      <c r="E686" s="34"/>
      <c r="H686" s="34"/>
    </row>
    <row r="687" spans="3:8" ht="12">
      <c r="C687" s="33"/>
      <c r="D687" s="34"/>
      <c r="E687" s="34"/>
      <c r="H687" s="34"/>
    </row>
    <row r="688" spans="3:8" ht="12">
      <c r="C688" s="33"/>
      <c r="D688" s="34"/>
      <c r="E688" s="34"/>
      <c r="H688" s="34"/>
    </row>
    <row r="689" spans="3:8" ht="12">
      <c r="C689" s="33"/>
      <c r="D689" s="34"/>
      <c r="E689" s="34"/>
      <c r="H689" s="34"/>
    </row>
    <row r="690" spans="3:8" ht="12">
      <c r="C690" s="33"/>
      <c r="D690" s="34"/>
      <c r="E690" s="34"/>
      <c r="H690" s="34"/>
    </row>
    <row r="691" spans="3:8" ht="12">
      <c r="C691" s="33"/>
      <c r="D691" s="34"/>
      <c r="E691" s="34"/>
      <c r="H691" s="34"/>
    </row>
    <row r="692" spans="3:8" ht="12">
      <c r="C692" s="33"/>
      <c r="D692" s="34"/>
      <c r="E692" s="34"/>
      <c r="H692" s="34"/>
    </row>
    <row r="693" spans="3:8" ht="12">
      <c r="C693" s="33"/>
      <c r="D693" s="34"/>
      <c r="E693" s="34"/>
      <c r="H693" s="34"/>
    </row>
    <row r="694" spans="3:8" ht="12">
      <c r="C694" s="33"/>
      <c r="D694" s="34"/>
      <c r="E694" s="34"/>
      <c r="H694" s="34"/>
    </row>
    <row r="695" spans="3:8" ht="12">
      <c r="C695" s="33"/>
      <c r="D695" s="34"/>
      <c r="E695" s="34"/>
      <c r="H695" s="34"/>
    </row>
    <row r="696" spans="3:8" ht="12">
      <c r="C696" s="33"/>
      <c r="D696" s="34"/>
      <c r="E696" s="34"/>
      <c r="H696" s="34"/>
    </row>
    <row r="697" spans="3:8" ht="12">
      <c r="C697" s="33"/>
      <c r="D697" s="34"/>
      <c r="E697" s="34"/>
      <c r="H697" s="34"/>
    </row>
    <row r="698" spans="3:8" ht="12">
      <c r="C698" s="33"/>
      <c r="D698" s="34"/>
      <c r="E698" s="34"/>
      <c r="H698" s="34"/>
    </row>
    <row r="699" spans="3:8" ht="12">
      <c r="C699" s="33"/>
      <c r="D699" s="34"/>
      <c r="E699" s="34"/>
      <c r="H699" s="34"/>
    </row>
    <row r="700" spans="3:8" ht="12">
      <c r="C700" s="33"/>
      <c r="D700" s="34"/>
      <c r="E700" s="34"/>
      <c r="H700" s="34"/>
    </row>
    <row r="701" spans="3:8" ht="12">
      <c r="C701" s="33"/>
      <c r="D701" s="34"/>
      <c r="E701" s="34"/>
      <c r="H701" s="34"/>
    </row>
    <row r="702" spans="3:8" ht="12">
      <c r="C702" s="33"/>
      <c r="D702" s="34"/>
      <c r="E702" s="34"/>
      <c r="H702" s="34"/>
    </row>
    <row r="703" spans="3:8" ht="12">
      <c r="C703" s="33"/>
      <c r="D703" s="34"/>
      <c r="E703" s="34"/>
      <c r="H703" s="34"/>
    </row>
    <row r="704" spans="3:8" ht="12">
      <c r="C704" s="33"/>
      <c r="D704" s="34"/>
      <c r="E704" s="34"/>
      <c r="H704" s="34"/>
    </row>
    <row r="705" spans="3:8" ht="12">
      <c r="C705" s="33"/>
      <c r="D705" s="34"/>
      <c r="E705" s="34"/>
      <c r="H705" s="34"/>
    </row>
    <row r="706" spans="3:8" ht="12">
      <c r="C706" s="33"/>
      <c r="D706" s="34"/>
      <c r="E706" s="34"/>
      <c r="H706" s="34"/>
    </row>
    <row r="707" spans="3:8" ht="12">
      <c r="C707" s="33"/>
      <c r="D707" s="34"/>
      <c r="E707" s="34"/>
      <c r="H707" s="34"/>
    </row>
    <row r="708" spans="3:8" ht="12">
      <c r="C708" s="33"/>
      <c r="D708" s="34"/>
      <c r="E708" s="34"/>
      <c r="H708" s="34"/>
    </row>
    <row r="709" spans="3:8" ht="12">
      <c r="C709" s="33"/>
      <c r="D709" s="34"/>
      <c r="E709" s="34"/>
      <c r="H709" s="34"/>
    </row>
    <row r="710" spans="3:8" ht="12">
      <c r="C710" s="33"/>
      <c r="D710" s="34"/>
      <c r="E710" s="34"/>
      <c r="H710" s="34"/>
    </row>
    <row r="711" spans="3:8" ht="12">
      <c r="C711" s="33"/>
      <c r="D711" s="34"/>
      <c r="E711" s="34"/>
      <c r="H711" s="34"/>
    </row>
    <row r="712" spans="3:8" ht="12">
      <c r="C712" s="33"/>
      <c r="D712" s="34"/>
      <c r="E712" s="34"/>
      <c r="H712" s="34"/>
    </row>
    <row r="713" spans="3:8" ht="12">
      <c r="C713" s="33"/>
      <c r="D713" s="34"/>
      <c r="E713" s="34"/>
      <c r="H713" s="34"/>
    </row>
    <row r="714" spans="3:8" ht="12">
      <c r="C714" s="33"/>
      <c r="D714" s="34"/>
      <c r="E714" s="34"/>
      <c r="H714" s="34"/>
    </row>
    <row r="715" spans="3:8" ht="12">
      <c r="C715" s="33"/>
      <c r="D715" s="34"/>
      <c r="E715" s="34"/>
      <c r="H715" s="34"/>
    </row>
    <row r="716" spans="3:8" ht="12">
      <c r="C716" s="33"/>
      <c r="D716" s="34"/>
      <c r="E716" s="34"/>
      <c r="H716" s="34"/>
    </row>
    <row r="717" spans="3:8" ht="12">
      <c r="C717" s="33"/>
      <c r="D717" s="34"/>
      <c r="E717" s="34"/>
      <c r="H717" s="34"/>
    </row>
    <row r="718" spans="3:8" ht="12">
      <c r="C718" s="33"/>
      <c r="D718" s="34"/>
      <c r="E718" s="34"/>
      <c r="H718" s="34"/>
    </row>
    <row r="719" spans="3:8" ht="12">
      <c r="C719" s="33"/>
      <c r="D719" s="34"/>
      <c r="E719" s="34"/>
      <c r="H719" s="34"/>
    </row>
    <row r="720" spans="3:8" ht="12">
      <c r="C720" s="33"/>
      <c r="D720" s="34"/>
      <c r="E720" s="34"/>
      <c r="H720" s="34"/>
    </row>
    <row r="721" spans="3:8" ht="12">
      <c r="C721" s="33"/>
      <c r="D721" s="34"/>
      <c r="E721" s="34"/>
      <c r="H721" s="34"/>
    </row>
    <row r="722" spans="3:8" ht="12">
      <c r="C722" s="33"/>
      <c r="D722" s="34"/>
      <c r="E722" s="34"/>
      <c r="H722" s="34"/>
    </row>
    <row r="723" spans="3:8" ht="12">
      <c r="C723" s="33"/>
      <c r="D723" s="34"/>
      <c r="E723" s="34"/>
      <c r="H723" s="34"/>
    </row>
    <row r="724" spans="3:8" ht="12">
      <c r="C724" s="33"/>
      <c r="D724" s="34"/>
      <c r="E724" s="34"/>
      <c r="H724" s="34"/>
    </row>
    <row r="725" spans="3:8" ht="12">
      <c r="C725" s="33"/>
      <c r="D725" s="34"/>
      <c r="E725" s="34"/>
      <c r="H725" s="34"/>
    </row>
    <row r="726" spans="3:8" ht="12">
      <c r="C726" s="33"/>
      <c r="D726" s="34"/>
      <c r="E726" s="34"/>
      <c r="H726" s="34"/>
    </row>
    <row r="727" spans="3:8" ht="12">
      <c r="C727" s="33"/>
      <c r="D727" s="34"/>
      <c r="E727" s="34"/>
      <c r="H727" s="34"/>
    </row>
    <row r="728" spans="3:8" ht="12">
      <c r="C728" s="33"/>
      <c r="D728" s="34"/>
      <c r="E728" s="34"/>
      <c r="H728" s="34"/>
    </row>
    <row r="729" spans="3:8" ht="12">
      <c r="C729" s="33"/>
      <c r="D729" s="34"/>
      <c r="E729" s="34"/>
      <c r="H729" s="34"/>
    </row>
    <row r="730" spans="3:8" ht="12">
      <c r="C730" s="33"/>
      <c r="D730" s="34"/>
      <c r="E730" s="34"/>
      <c r="H730" s="34"/>
    </row>
    <row r="731" spans="3:8" ht="12">
      <c r="C731" s="33"/>
      <c r="D731" s="34"/>
      <c r="E731" s="34"/>
      <c r="H731" s="34"/>
    </row>
    <row r="732" spans="3:8" ht="12">
      <c r="C732" s="33"/>
      <c r="D732" s="34"/>
      <c r="E732" s="34"/>
      <c r="H732" s="34"/>
    </row>
    <row r="733" spans="3:8" ht="12">
      <c r="C733" s="33"/>
      <c r="D733" s="34"/>
      <c r="E733" s="34"/>
      <c r="H733" s="34"/>
    </row>
    <row r="734" spans="3:8" ht="12">
      <c r="C734" s="33"/>
      <c r="D734" s="34"/>
      <c r="E734" s="34"/>
      <c r="H734" s="34"/>
    </row>
    <row r="735" spans="3:8" ht="12">
      <c r="C735" s="33"/>
      <c r="D735" s="34"/>
      <c r="E735" s="34"/>
      <c r="H735" s="34"/>
    </row>
    <row r="736" spans="3:8" ht="12">
      <c r="C736" s="33"/>
      <c r="D736" s="34"/>
      <c r="E736" s="34"/>
      <c r="H736" s="34"/>
    </row>
    <row r="737" spans="3:8" ht="12">
      <c r="C737" s="33"/>
      <c r="D737" s="34"/>
      <c r="E737" s="34"/>
      <c r="H737" s="34"/>
    </row>
    <row r="738" spans="3:8" ht="12">
      <c r="C738" s="33"/>
      <c r="D738" s="34"/>
      <c r="E738" s="34"/>
      <c r="H738" s="34"/>
    </row>
    <row r="739" spans="3:8" ht="12">
      <c r="C739" s="33"/>
      <c r="D739" s="34"/>
      <c r="E739" s="34"/>
      <c r="H739" s="34"/>
    </row>
    <row r="740" spans="3:8" ht="12">
      <c r="C740" s="33"/>
      <c r="D740" s="34"/>
      <c r="E740" s="34"/>
      <c r="H740" s="34"/>
    </row>
    <row r="741" spans="3:8" ht="12">
      <c r="C741" s="33"/>
      <c r="D741" s="34"/>
      <c r="E741" s="34"/>
      <c r="H741" s="34"/>
    </row>
    <row r="742" spans="3:8" ht="12">
      <c r="C742" s="33"/>
      <c r="D742" s="34"/>
      <c r="E742" s="34"/>
      <c r="H742" s="34"/>
    </row>
    <row r="743" spans="3:8" ht="12">
      <c r="C743" s="33"/>
      <c r="D743" s="34"/>
      <c r="E743" s="34"/>
      <c r="H743" s="34"/>
    </row>
    <row r="744" spans="3:8" ht="12">
      <c r="C744" s="33"/>
      <c r="D744" s="34"/>
      <c r="E744" s="34"/>
      <c r="H744" s="34"/>
    </row>
    <row r="745" spans="3:8" ht="12">
      <c r="C745" s="33"/>
      <c r="D745" s="34"/>
      <c r="E745" s="34"/>
      <c r="H745" s="34"/>
    </row>
    <row r="746" spans="3:8" ht="12">
      <c r="C746" s="33"/>
      <c r="D746" s="34"/>
      <c r="E746" s="34"/>
      <c r="H746" s="34"/>
    </row>
    <row r="747" spans="3:8" ht="12">
      <c r="C747" s="33"/>
      <c r="D747" s="34"/>
      <c r="E747" s="34"/>
      <c r="H747" s="34"/>
    </row>
    <row r="748" spans="3:8" ht="12">
      <c r="C748" s="33"/>
      <c r="D748" s="34"/>
      <c r="E748" s="34"/>
      <c r="H748" s="34"/>
    </row>
    <row r="749" spans="3:8" ht="12">
      <c r="C749" s="33"/>
      <c r="D749" s="34"/>
      <c r="E749" s="34"/>
      <c r="H749" s="34"/>
    </row>
    <row r="750" spans="3:8" ht="12">
      <c r="C750" s="33"/>
      <c r="D750" s="34"/>
      <c r="E750" s="34"/>
      <c r="H750" s="34"/>
    </row>
    <row r="751" spans="3:8" ht="12">
      <c r="C751" s="33"/>
      <c r="D751" s="34"/>
      <c r="E751" s="34"/>
      <c r="H751" s="34"/>
    </row>
    <row r="752" spans="3:8" ht="12">
      <c r="C752" s="33"/>
      <c r="D752" s="34"/>
      <c r="E752" s="34"/>
      <c r="H752" s="34"/>
    </row>
    <row r="753" spans="3:8" ht="12">
      <c r="C753" s="33"/>
      <c r="D753" s="34"/>
      <c r="E753" s="34"/>
      <c r="H753" s="34"/>
    </row>
    <row r="754" spans="3:8" ht="12">
      <c r="C754" s="33"/>
      <c r="D754" s="34"/>
      <c r="E754" s="34"/>
      <c r="H754" s="34"/>
    </row>
    <row r="755" spans="3:8" ht="12">
      <c r="C755" s="33"/>
      <c r="D755" s="34"/>
      <c r="E755" s="34"/>
      <c r="H755" s="34"/>
    </row>
    <row r="756" spans="3:8" ht="12">
      <c r="C756" s="33"/>
      <c r="D756" s="34"/>
      <c r="E756" s="34"/>
      <c r="H756" s="34"/>
    </row>
    <row r="757" spans="3:8" ht="12">
      <c r="C757" s="33"/>
      <c r="D757" s="34"/>
      <c r="E757" s="34"/>
      <c r="H757" s="34"/>
    </row>
    <row r="758" spans="3:8" ht="12">
      <c r="C758" s="33"/>
      <c r="D758" s="34"/>
      <c r="E758" s="34"/>
      <c r="H758" s="34"/>
    </row>
    <row r="759" spans="3:8" ht="12">
      <c r="C759" s="33"/>
      <c r="D759" s="34"/>
      <c r="E759" s="34"/>
      <c r="H759" s="34"/>
    </row>
    <row r="760" spans="3:8" ht="12">
      <c r="C760" s="33"/>
      <c r="D760" s="34"/>
      <c r="E760" s="34"/>
      <c r="H760" s="34"/>
    </row>
    <row r="761" spans="3:8" ht="12">
      <c r="C761" s="33"/>
      <c r="D761" s="34"/>
      <c r="E761" s="34"/>
      <c r="H761" s="34"/>
    </row>
    <row r="762" spans="3:8" ht="12">
      <c r="C762" s="33"/>
      <c r="D762" s="34"/>
      <c r="E762" s="34"/>
      <c r="H762" s="34"/>
    </row>
    <row r="763" spans="3:8" ht="12">
      <c r="C763" s="33"/>
      <c r="D763" s="34"/>
      <c r="E763" s="34"/>
      <c r="H763" s="34"/>
    </row>
    <row r="764" spans="3:8" ht="12">
      <c r="C764" s="33"/>
      <c r="D764" s="34"/>
      <c r="E764" s="34"/>
      <c r="H764" s="34"/>
    </row>
    <row r="765" spans="3:8" ht="12">
      <c r="C765" s="33"/>
      <c r="D765" s="34"/>
      <c r="E765" s="34"/>
      <c r="H765" s="34"/>
    </row>
    <row r="766" spans="3:8" ht="12">
      <c r="C766" s="33"/>
      <c r="D766" s="34"/>
      <c r="E766" s="34"/>
      <c r="H766" s="34"/>
    </row>
    <row r="767" spans="3:8" ht="12">
      <c r="C767" s="33"/>
      <c r="D767" s="34"/>
      <c r="E767" s="34"/>
      <c r="H767" s="34"/>
    </row>
    <row r="768" spans="3:8" ht="12">
      <c r="C768" s="33"/>
      <c r="D768" s="34"/>
      <c r="E768" s="34"/>
      <c r="H768" s="34"/>
    </row>
    <row r="769" spans="3:8" ht="12">
      <c r="C769" s="33"/>
      <c r="D769" s="34"/>
      <c r="E769" s="34"/>
      <c r="H769" s="34"/>
    </row>
    <row r="770" spans="3:8" ht="12">
      <c r="C770" s="33"/>
      <c r="D770" s="34"/>
      <c r="E770" s="34"/>
      <c r="H770" s="34"/>
    </row>
    <row r="771" spans="3:8" ht="12">
      <c r="C771" s="33"/>
      <c r="D771" s="34"/>
      <c r="E771" s="34"/>
      <c r="H771" s="34"/>
    </row>
    <row r="772" spans="3:8" ht="12">
      <c r="C772" s="33"/>
      <c r="D772" s="34"/>
      <c r="E772" s="34"/>
      <c r="H772" s="34"/>
    </row>
    <row r="773" spans="3:8" ht="12">
      <c r="C773" s="33"/>
      <c r="D773" s="34"/>
      <c r="E773" s="34"/>
      <c r="H773" s="34"/>
    </row>
    <row r="774" spans="3:8" ht="12">
      <c r="C774" s="33"/>
      <c r="D774" s="34"/>
      <c r="E774" s="34"/>
      <c r="H774" s="34"/>
    </row>
    <row r="775" spans="3:8" ht="12">
      <c r="C775" s="33"/>
      <c r="D775" s="34"/>
      <c r="E775" s="34"/>
      <c r="H775" s="34"/>
    </row>
    <row r="776" spans="3:8" ht="12">
      <c r="C776" s="33"/>
      <c r="D776" s="34"/>
      <c r="E776" s="34"/>
      <c r="H776" s="34"/>
    </row>
    <row r="777" spans="3:8" ht="12">
      <c r="C777" s="33"/>
      <c r="D777" s="34"/>
      <c r="E777" s="34"/>
      <c r="H777" s="34"/>
    </row>
    <row r="778" spans="3:8" ht="12">
      <c r="C778" s="33"/>
      <c r="D778" s="34"/>
      <c r="E778" s="34"/>
      <c r="H778" s="34"/>
    </row>
    <row r="779" spans="3:8" ht="12">
      <c r="C779" s="33"/>
      <c r="D779" s="34"/>
      <c r="E779" s="34"/>
      <c r="H779" s="34"/>
    </row>
    <row r="780" spans="3:8" ht="12">
      <c r="C780" s="33"/>
      <c r="D780" s="34"/>
      <c r="E780" s="34"/>
      <c r="H780" s="34"/>
    </row>
    <row r="781" spans="3:8" ht="12">
      <c r="C781" s="33"/>
      <c r="D781" s="34"/>
      <c r="E781" s="34"/>
      <c r="H781" s="34"/>
    </row>
    <row r="782" spans="3:8" ht="12">
      <c r="C782" s="33"/>
      <c r="D782" s="34"/>
      <c r="E782" s="34"/>
      <c r="H782" s="34"/>
    </row>
    <row r="783" spans="3:8" ht="12">
      <c r="C783" s="33"/>
      <c r="D783" s="34"/>
      <c r="E783" s="34"/>
      <c r="H783" s="34"/>
    </row>
    <row r="784" spans="3:8" ht="12">
      <c r="C784" s="33"/>
      <c r="D784" s="34"/>
      <c r="E784" s="34"/>
      <c r="H784" s="34"/>
    </row>
    <row r="785" spans="3:8" ht="12">
      <c r="C785" s="33"/>
      <c r="D785" s="34"/>
      <c r="E785" s="34"/>
      <c r="H785" s="34"/>
    </row>
    <row r="786" spans="3:8" ht="12">
      <c r="C786" s="33"/>
      <c r="D786" s="34"/>
      <c r="E786" s="34"/>
      <c r="H786" s="34"/>
    </row>
    <row r="787" spans="3:8" ht="12">
      <c r="C787" s="33"/>
      <c r="D787" s="34"/>
      <c r="E787" s="34"/>
      <c r="H787" s="34"/>
    </row>
    <row r="788" spans="3:8" ht="12">
      <c r="C788" s="33"/>
      <c r="D788" s="34"/>
      <c r="E788" s="34"/>
      <c r="H788" s="34"/>
    </row>
    <row r="789" spans="3:8" ht="12">
      <c r="C789" s="33"/>
      <c r="D789" s="34"/>
      <c r="E789" s="34"/>
      <c r="H789" s="34"/>
    </row>
    <row r="790" spans="3:8" ht="12">
      <c r="C790" s="33"/>
      <c r="D790" s="34"/>
      <c r="E790" s="34"/>
      <c r="H790" s="34"/>
    </row>
    <row r="791" spans="3:8" ht="12">
      <c r="C791" s="33"/>
      <c r="D791" s="34"/>
      <c r="E791" s="34"/>
      <c r="H791" s="34"/>
    </row>
    <row r="792" spans="3:8" ht="12">
      <c r="C792" s="33"/>
      <c r="D792" s="34"/>
      <c r="E792" s="34"/>
      <c r="H792" s="34"/>
    </row>
    <row r="793" spans="3:8" ht="12">
      <c r="C793" s="33"/>
      <c r="D793" s="34"/>
      <c r="E793" s="34"/>
      <c r="H793" s="34"/>
    </row>
    <row r="794" spans="3:8" ht="12">
      <c r="C794" s="33"/>
      <c r="D794" s="34"/>
      <c r="E794" s="34"/>
      <c r="H794" s="34"/>
    </row>
    <row r="795" spans="3:8" ht="12">
      <c r="C795" s="33"/>
      <c r="D795" s="34"/>
      <c r="E795" s="34"/>
      <c r="H795" s="34"/>
    </row>
    <row r="796" spans="3:8" ht="12">
      <c r="C796" s="33"/>
      <c r="D796" s="34"/>
      <c r="E796" s="34"/>
      <c r="H796" s="34"/>
    </row>
    <row r="797" spans="3:8" ht="12">
      <c r="C797" s="33"/>
      <c r="D797" s="34"/>
      <c r="E797" s="34"/>
      <c r="H797" s="34"/>
    </row>
    <row r="798" spans="3:8" ht="12">
      <c r="C798" s="33"/>
      <c r="D798" s="34"/>
      <c r="E798" s="34"/>
      <c r="H798" s="34"/>
    </row>
    <row r="799" spans="3:8" ht="12">
      <c r="C799" s="33"/>
      <c r="D799" s="34"/>
      <c r="E799" s="34"/>
      <c r="H799" s="34"/>
    </row>
    <row r="800" spans="3:8" ht="12">
      <c r="C800" s="33"/>
      <c r="D800" s="34"/>
      <c r="E800" s="34"/>
      <c r="H800" s="34"/>
    </row>
    <row r="801" spans="3:8" ht="12">
      <c r="C801" s="33"/>
      <c r="D801" s="34"/>
      <c r="E801" s="34"/>
      <c r="H801" s="34"/>
    </row>
    <row r="802" spans="3:8" ht="12">
      <c r="C802" s="33"/>
      <c r="D802" s="34"/>
      <c r="E802" s="34"/>
      <c r="H802" s="34"/>
    </row>
    <row r="803" spans="3:8" ht="12">
      <c r="C803" s="33"/>
      <c r="D803" s="34"/>
      <c r="E803" s="34"/>
      <c r="H803" s="34"/>
    </row>
    <row r="804" spans="3:8" ht="12">
      <c r="C804" s="33"/>
      <c r="D804" s="34"/>
      <c r="E804" s="34"/>
      <c r="H804" s="34"/>
    </row>
    <row r="805" spans="3:8" ht="12">
      <c r="C805" s="33"/>
      <c r="D805" s="34"/>
      <c r="E805" s="34"/>
      <c r="H805" s="34"/>
    </row>
    <row r="806" spans="3:8" ht="12">
      <c r="C806" s="33"/>
      <c r="D806" s="34"/>
      <c r="E806" s="34"/>
      <c r="H806" s="34"/>
    </row>
    <row r="807" spans="3:8" ht="12">
      <c r="C807" s="33"/>
      <c r="D807" s="34"/>
      <c r="E807" s="34"/>
      <c r="H807" s="34"/>
    </row>
    <row r="808" spans="3:8" ht="12">
      <c r="C808" s="33"/>
      <c r="D808" s="34"/>
      <c r="E808" s="34"/>
      <c r="H808" s="34"/>
    </row>
    <row r="809" spans="3:8" ht="12">
      <c r="C809" s="33"/>
      <c r="D809" s="34"/>
      <c r="E809" s="34"/>
      <c r="H809" s="34"/>
    </row>
    <row r="810" spans="3:8" ht="12">
      <c r="C810" s="33"/>
      <c r="D810" s="34"/>
      <c r="E810" s="34"/>
      <c r="H810" s="34"/>
    </row>
    <row r="811" spans="3:8" ht="12">
      <c r="C811" s="33"/>
      <c r="D811" s="34"/>
      <c r="E811" s="34"/>
      <c r="H811" s="34"/>
    </row>
    <row r="812" spans="3:8" ht="12">
      <c r="C812" s="33"/>
      <c r="D812" s="34"/>
      <c r="E812" s="34"/>
      <c r="H812" s="34"/>
    </row>
    <row r="813" spans="3:8" ht="12">
      <c r="C813" s="33"/>
      <c r="D813" s="34"/>
      <c r="E813" s="34"/>
      <c r="H813" s="34"/>
    </row>
    <row r="814" spans="3:8" ht="12">
      <c r="C814" s="33"/>
      <c r="D814" s="34"/>
      <c r="E814" s="34"/>
      <c r="H814" s="34"/>
    </row>
    <row r="815" spans="3:8" ht="12">
      <c r="C815" s="33"/>
      <c r="D815" s="34"/>
      <c r="E815" s="34"/>
      <c r="H815" s="34"/>
    </row>
    <row r="816" spans="3:8" ht="12">
      <c r="C816" s="33"/>
      <c r="D816" s="34"/>
      <c r="E816" s="34"/>
      <c r="H816" s="34"/>
    </row>
    <row r="817" spans="3:8" ht="12">
      <c r="C817" s="33"/>
      <c r="D817" s="34"/>
      <c r="E817" s="34"/>
      <c r="H817" s="34"/>
    </row>
    <row r="818" spans="3:8" ht="12">
      <c r="C818" s="33"/>
      <c r="D818" s="34"/>
      <c r="E818" s="34"/>
      <c r="H818" s="34"/>
    </row>
    <row r="819" spans="3:8" ht="12">
      <c r="C819" s="33"/>
      <c r="D819" s="34"/>
      <c r="E819" s="34"/>
      <c r="H819" s="34"/>
    </row>
    <row r="820" spans="3:8" ht="12">
      <c r="C820" s="33"/>
      <c r="D820" s="34"/>
      <c r="E820" s="34"/>
      <c r="H820" s="34"/>
    </row>
    <row r="821" spans="3:8" ht="12">
      <c r="C821" s="33"/>
      <c r="D821" s="34"/>
      <c r="E821" s="34"/>
      <c r="H821" s="34"/>
    </row>
    <row r="822" spans="3:8" ht="12">
      <c r="C822" s="33"/>
      <c r="D822" s="34"/>
      <c r="E822" s="34"/>
      <c r="H822" s="34"/>
    </row>
    <row r="823" spans="3:8" ht="12">
      <c r="C823" s="33"/>
      <c r="D823" s="34"/>
      <c r="E823" s="34"/>
      <c r="H823" s="34"/>
    </row>
    <row r="824" spans="3:8" ht="12">
      <c r="C824" s="33"/>
      <c r="D824" s="34"/>
      <c r="E824" s="34"/>
      <c r="H824" s="34"/>
    </row>
    <row r="825" spans="3:8" ht="12">
      <c r="C825" s="33"/>
      <c r="D825" s="34"/>
      <c r="E825" s="34"/>
      <c r="H825" s="34"/>
    </row>
    <row r="826" spans="3:8" ht="12">
      <c r="C826" s="33"/>
      <c r="D826" s="34"/>
      <c r="E826" s="34"/>
      <c r="H826" s="34"/>
    </row>
    <row r="827" spans="3:8" ht="12">
      <c r="C827" s="33"/>
      <c r="D827" s="34"/>
      <c r="E827" s="34"/>
      <c r="H827" s="34"/>
    </row>
    <row r="828" spans="3:8" ht="12">
      <c r="C828" s="33"/>
      <c r="D828" s="34"/>
      <c r="E828" s="34"/>
      <c r="H828" s="34"/>
    </row>
    <row r="829" spans="3:8" ht="12">
      <c r="C829" s="33"/>
      <c r="D829" s="34"/>
      <c r="E829" s="34"/>
      <c r="H829" s="34"/>
    </row>
    <row r="830" spans="3:8" ht="12">
      <c r="C830" s="33"/>
      <c r="D830" s="34"/>
      <c r="E830" s="34"/>
      <c r="H830" s="34"/>
    </row>
    <row r="831" spans="3:8" ht="12">
      <c r="C831" s="33"/>
      <c r="D831" s="34"/>
      <c r="E831" s="34"/>
      <c r="H831" s="34"/>
    </row>
    <row r="832" spans="3:8" ht="12">
      <c r="C832" s="33"/>
      <c r="D832" s="34"/>
      <c r="E832" s="34"/>
      <c r="H832" s="34"/>
    </row>
    <row r="833" spans="3:8" ht="12">
      <c r="C833" s="33"/>
      <c r="D833" s="34"/>
      <c r="E833" s="34"/>
      <c r="H833" s="34"/>
    </row>
    <row r="834" spans="3:8" ht="12">
      <c r="C834" s="33"/>
      <c r="D834" s="34"/>
      <c r="E834" s="34"/>
      <c r="H834" s="34"/>
    </row>
    <row r="835" spans="3:8" ht="12">
      <c r="C835" s="33"/>
      <c r="D835" s="34"/>
      <c r="E835" s="34"/>
      <c r="H835" s="34"/>
    </row>
    <row r="836" spans="3:8" ht="12">
      <c r="C836" s="33"/>
      <c r="D836" s="34"/>
      <c r="E836" s="34"/>
      <c r="H836" s="34"/>
    </row>
    <row r="837" spans="3:8" ht="12">
      <c r="C837" s="33"/>
      <c r="D837" s="34"/>
      <c r="E837" s="34"/>
      <c r="H837" s="34"/>
    </row>
    <row r="838" spans="3:8" ht="12">
      <c r="C838" s="33"/>
      <c r="D838" s="34"/>
      <c r="E838" s="34"/>
      <c r="H838" s="34"/>
    </row>
    <row r="839" spans="3:8" ht="12">
      <c r="C839" s="33"/>
      <c r="D839" s="34"/>
      <c r="E839" s="34"/>
      <c r="H839" s="34"/>
    </row>
    <row r="840" spans="3:8" ht="12">
      <c r="C840" s="33"/>
      <c r="D840" s="34"/>
      <c r="E840" s="34"/>
      <c r="H840" s="34"/>
    </row>
    <row r="841" spans="3:8" ht="12">
      <c r="C841" s="33"/>
      <c r="D841" s="34"/>
      <c r="E841" s="34"/>
      <c r="H841" s="34"/>
    </row>
    <row r="842" spans="3:8" ht="12">
      <c r="C842" s="33"/>
      <c r="D842" s="34"/>
      <c r="E842" s="34"/>
      <c r="H842" s="34"/>
    </row>
    <row r="843" spans="3:8" ht="12">
      <c r="C843" s="33"/>
      <c r="D843" s="34"/>
      <c r="E843" s="34"/>
      <c r="H843" s="34"/>
    </row>
    <row r="844" spans="3:8" ht="12">
      <c r="C844" s="33"/>
      <c r="D844" s="34"/>
      <c r="E844" s="34"/>
      <c r="H844" s="34"/>
    </row>
    <row r="845" spans="3:8" ht="12">
      <c r="C845" s="33"/>
      <c r="D845" s="34"/>
      <c r="E845" s="34"/>
      <c r="H845" s="34"/>
    </row>
    <row r="846" spans="3:8" ht="12">
      <c r="C846" s="33"/>
      <c r="D846" s="34"/>
      <c r="E846" s="34"/>
      <c r="H846" s="34"/>
    </row>
    <row r="847" spans="3:8" ht="12">
      <c r="C847" s="33"/>
      <c r="D847" s="34"/>
      <c r="E847" s="34"/>
      <c r="H847" s="34"/>
    </row>
    <row r="848" spans="3:8" ht="12">
      <c r="C848" s="33"/>
      <c r="D848" s="34"/>
      <c r="E848" s="34"/>
      <c r="H848" s="34"/>
    </row>
    <row r="849" spans="3:8" ht="12">
      <c r="C849" s="33"/>
      <c r="D849" s="34"/>
      <c r="E849" s="34"/>
      <c r="H849" s="34"/>
    </row>
    <row r="850" spans="3:8" ht="12">
      <c r="C850" s="33"/>
      <c r="D850" s="34"/>
      <c r="E850" s="34"/>
      <c r="H850" s="34"/>
    </row>
    <row r="851" spans="3:8" ht="12">
      <c r="C851" s="33"/>
      <c r="D851" s="34"/>
      <c r="E851" s="34"/>
      <c r="H851" s="34"/>
    </row>
    <row r="852" spans="3:8" ht="12">
      <c r="C852" s="33"/>
      <c r="D852" s="34"/>
      <c r="E852" s="34"/>
      <c r="H852" s="34"/>
    </row>
    <row r="853" spans="3:8" ht="12">
      <c r="C853" s="33"/>
      <c r="D853" s="34"/>
      <c r="E853" s="34"/>
      <c r="H853" s="34"/>
    </row>
    <row r="854" spans="3:8" ht="12">
      <c r="C854" s="33"/>
      <c r="D854" s="34"/>
      <c r="E854" s="34"/>
      <c r="H854" s="34"/>
    </row>
    <row r="855" spans="3:8" ht="12">
      <c r="C855" s="33"/>
      <c r="D855" s="34"/>
      <c r="E855" s="34"/>
      <c r="H855" s="34"/>
    </row>
    <row r="856" spans="3:8" ht="12">
      <c r="C856" s="33"/>
      <c r="D856" s="34"/>
      <c r="E856" s="34"/>
      <c r="H856" s="34"/>
    </row>
    <row r="857" spans="3:8" ht="12">
      <c r="C857" s="33"/>
      <c r="D857" s="34"/>
      <c r="E857" s="34"/>
      <c r="H857" s="34"/>
    </row>
    <row r="858" spans="3:8" ht="12">
      <c r="C858" s="33"/>
      <c r="D858" s="34"/>
      <c r="E858" s="34"/>
      <c r="H858" s="34"/>
    </row>
    <row r="859" spans="3:8" ht="12">
      <c r="C859" s="33"/>
      <c r="D859" s="34"/>
      <c r="E859" s="34"/>
      <c r="H859" s="34"/>
    </row>
    <row r="860" spans="3:8" ht="12">
      <c r="C860" s="33"/>
      <c r="D860" s="34"/>
      <c r="E860" s="34"/>
      <c r="H860" s="34"/>
    </row>
    <row r="861" spans="3:8" ht="12">
      <c r="C861" s="33"/>
      <c r="D861" s="34"/>
      <c r="E861" s="34"/>
      <c r="H861" s="34"/>
    </row>
    <row r="862" spans="3:8" ht="12">
      <c r="C862" s="33"/>
      <c r="D862" s="34"/>
      <c r="E862" s="34"/>
      <c r="H862" s="34"/>
    </row>
    <row r="863" spans="3:8" ht="12">
      <c r="C863" s="33"/>
      <c r="D863" s="34"/>
      <c r="E863" s="34"/>
      <c r="H863" s="34"/>
    </row>
    <row r="864" spans="3:8" ht="12">
      <c r="C864" s="33"/>
      <c r="D864" s="34"/>
      <c r="E864" s="34"/>
      <c r="H864" s="34"/>
    </row>
    <row r="865" spans="3:8" ht="12">
      <c r="C865" s="33"/>
      <c r="D865" s="34"/>
      <c r="E865" s="34"/>
      <c r="H865" s="34"/>
    </row>
    <row r="866" spans="3:8" ht="12">
      <c r="C866" s="33"/>
      <c r="D866" s="34"/>
      <c r="E866" s="34"/>
      <c r="H866" s="34"/>
    </row>
    <row r="867" spans="3:8" ht="12">
      <c r="C867" s="33"/>
      <c r="D867" s="34"/>
      <c r="E867" s="34"/>
      <c r="H867" s="34"/>
    </row>
    <row r="868" spans="3:8" ht="12">
      <c r="C868" s="33"/>
      <c r="D868" s="34"/>
      <c r="E868" s="34"/>
      <c r="H868" s="34"/>
    </row>
    <row r="869" spans="3:8" ht="12">
      <c r="C869" s="33"/>
      <c r="D869" s="34"/>
      <c r="E869" s="34"/>
      <c r="H869" s="34"/>
    </row>
    <row r="870" spans="3:8" ht="12">
      <c r="C870" s="33"/>
      <c r="D870" s="34"/>
      <c r="E870" s="34"/>
      <c r="H870" s="34"/>
    </row>
    <row r="871" spans="3:8" ht="12">
      <c r="C871" s="33"/>
      <c r="D871" s="34"/>
      <c r="E871" s="34"/>
      <c r="H871" s="34"/>
    </row>
    <row r="872" spans="3:8" ht="12">
      <c r="C872" s="33"/>
      <c r="D872" s="34"/>
      <c r="E872" s="34"/>
      <c r="H872" s="34"/>
    </row>
    <row r="873" spans="3:8" ht="12">
      <c r="C873" s="33"/>
      <c r="D873" s="34"/>
      <c r="E873" s="34"/>
      <c r="H873" s="34"/>
    </row>
    <row r="874" spans="3:8" ht="12">
      <c r="C874" s="33"/>
      <c r="D874" s="34"/>
      <c r="E874" s="34"/>
      <c r="H874" s="34"/>
    </row>
    <row r="875" spans="3:8" ht="12">
      <c r="C875" s="33"/>
      <c r="D875" s="34"/>
      <c r="E875" s="34"/>
      <c r="H875" s="34"/>
    </row>
    <row r="876" spans="3:8" ht="12">
      <c r="C876" s="33"/>
      <c r="D876" s="34"/>
      <c r="E876" s="34"/>
      <c r="H876" s="34"/>
    </row>
    <row r="877" spans="3:8" ht="12">
      <c r="C877" s="33"/>
      <c r="D877" s="34"/>
      <c r="E877" s="34"/>
      <c r="H877" s="34"/>
    </row>
    <row r="878" spans="3:8" ht="12">
      <c r="C878" s="33"/>
      <c r="D878" s="34"/>
      <c r="E878" s="34"/>
      <c r="H878" s="34"/>
    </row>
    <row r="879" spans="3:8" ht="12">
      <c r="C879" s="33"/>
      <c r="D879" s="34"/>
      <c r="E879" s="34"/>
      <c r="H879" s="34"/>
    </row>
    <row r="880" spans="3:8" ht="12">
      <c r="C880" s="33"/>
      <c r="D880" s="34"/>
      <c r="E880" s="34"/>
      <c r="H880" s="34"/>
    </row>
    <row r="881" spans="3:8" ht="12">
      <c r="C881" s="33"/>
      <c r="D881" s="34"/>
      <c r="E881" s="34"/>
      <c r="H881" s="34"/>
    </row>
    <row r="882" spans="3:8" ht="12">
      <c r="C882" s="33"/>
      <c r="D882" s="34"/>
      <c r="E882" s="34"/>
      <c r="H882" s="34"/>
    </row>
    <row r="883" spans="3:8" ht="12">
      <c r="C883" s="33"/>
      <c r="D883" s="34"/>
      <c r="E883" s="34"/>
      <c r="H883" s="34"/>
    </row>
    <row r="884" spans="3:8" ht="12">
      <c r="C884" s="33"/>
      <c r="D884" s="34"/>
      <c r="E884" s="34"/>
      <c r="H884" s="34"/>
    </row>
    <row r="885" spans="3:8" ht="12">
      <c r="C885" s="33"/>
      <c r="D885" s="34"/>
      <c r="E885" s="34"/>
      <c r="H885" s="34"/>
    </row>
    <row r="886" spans="3:8" ht="12">
      <c r="C886" s="33"/>
      <c r="D886" s="34"/>
      <c r="E886" s="34"/>
      <c r="H886" s="34"/>
    </row>
    <row r="887" spans="3:8" ht="12">
      <c r="C887" s="33"/>
      <c r="D887" s="34"/>
      <c r="E887" s="34"/>
      <c r="H887" s="34"/>
    </row>
    <row r="888" spans="3:8" ht="12">
      <c r="C888" s="33"/>
      <c r="D888" s="34"/>
      <c r="E888" s="34"/>
      <c r="H888" s="34"/>
    </row>
    <row r="889" spans="3:8" ht="12">
      <c r="C889" s="33"/>
      <c r="D889" s="34"/>
      <c r="E889" s="34"/>
      <c r="H889" s="34"/>
    </row>
    <row r="890" spans="3:8" ht="12">
      <c r="C890" s="33"/>
      <c r="D890" s="34"/>
      <c r="E890" s="34"/>
      <c r="H890" s="34"/>
    </row>
    <row r="891" spans="3:8" ht="12">
      <c r="C891" s="33"/>
      <c r="D891" s="34"/>
      <c r="E891" s="34"/>
      <c r="H891" s="34"/>
    </row>
    <row r="892" spans="3:8" ht="12">
      <c r="C892" s="33"/>
      <c r="D892" s="34"/>
      <c r="E892" s="34"/>
      <c r="H892" s="34"/>
    </row>
    <row r="893" spans="3:8" ht="12">
      <c r="C893" s="33"/>
      <c r="D893" s="34"/>
      <c r="E893" s="34"/>
      <c r="H893" s="34"/>
    </row>
    <row r="894" spans="3:8" ht="12">
      <c r="C894" s="33"/>
      <c r="D894" s="34"/>
      <c r="E894" s="34"/>
      <c r="H894" s="34"/>
    </row>
    <row r="895" spans="3:8" ht="12">
      <c r="C895" s="33"/>
      <c r="D895" s="34"/>
      <c r="E895" s="34"/>
      <c r="H895" s="34"/>
    </row>
    <row r="896" spans="3:8" ht="12">
      <c r="C896" s="33"/>
      <c r="D896" s="34"/>
      <c r="E896" s="34"/>
      <c r="H896" s="34"/>
    </row>
    <row r="897" spans="3:8" ht="12">
      <c r="C897" s="33"/>
      <c r="D897" s="34"/>
      <c r="E897" s="34"/>
      <c r="H897" s="34"/>
    </row>
    <row r="898" spans="3:8" ht="12">
      <c r="C898" s="33"/>
      <c r="D898" s="34"/>
      <c r="E898" s="34"/>
      <c r="H898" s="34"/>
    </row>
    <row r="899" spans="3:8" ht="12">
      <c r="C899" s="33"/>
      <c r="D899" s="34"/>
      <c r="E899" s="34"/>
      <c r="H899" s="34"/>
    </row>
    <row r="900" spans="3:8" ht="12">
      <c r="C900" s="33"/>
      <c r="D900" s="34"/>
      <c r="E900" s="34"/>
      <c r="H900" s="34"/>
    </row>
    <row r="901" spans="3:8" ht="12">
      <c r="C901" s="33"/>
      <c r="D901" s="34"/>
      <c r="E901" s="34"/>
      <c r="H901" s="34"/>
    </row>
    <row r="902" spans="3:8" ht="12">
      <c r="C902" s="33"/>
      <c r="D902" s="34"/>
      <c r="E902" s="34"/>
      <c r="H902" s="34"/>
    </row>
    <row r="903" spans="3:8" ht="12">
      <c r="C903" s="33"/>
      <c r="D903" s="34"/>
      <c r="E903" s="34"/>
      <c r="H903" s="34"/>
    </row>
    <row r="904" spans="3:8" ht="12">
      <c r="C904" s="33"/>
      <c r="D904" s="34"/>
      <c r="E904" s="34"/>
      <c r="H904" s="34"/>
    </row>
    <row r="905" spans="3:8" ht="12">
      <c r="C905" s="33"/>
      <c r="D905" s="34"/>
      <c r="E905" s="34"/>
      <c r="H905" s="34"/>
    </row>
    <row r="906" spans="3:8" ht="12">
      <c r="C906" s="33"/>
      <c r="D906" s="34"/>
      <c r="E906" s="34"/>
      <c r="H906" s="34"/>
    </row>
    <row r="907" spans="3:8" ht="12">
      <c r="C907" s="33"/>
      <c r="D907" s="34"/>
      <c r="E907" s="34"/>
      <c r="H907" s="34"/>
    </row>
    <row r="908" spans="3:8" ht="12">
      <c r="C908" s="33"/>
      <c r="D908" s="34"/>
      <c r="E908" s="34"/>
      <c r="H908" s="34"/>
    </row>
    <row r="909" spans="3:8" ht="12">
      <c r="C909" s="33"/>
      <c r="D909" s="34"/>
      <c r="E909" s="34"/>
      <c r="H909" s="34"/>
    </row>
    <row r="910" spans="3:8" ht="12">
      <c r="C910" s="33"/>
      <c r="D910" s="34"/>
      <c r="E910" s="34"/>
      <c r="H910" s="34"/>
    </row>
    <row r="911" spans="3:8" ht="12">
      <c r="C911" s="33"/>
      <c r="D911" s="34"/>
      <c r="E911" s="34"/>
      <c r="H911" s="34"/>
    </row>
    <row r="912" spans="3:8" ht="12">
      <c r="C912" s="33"/>
      <c r="D912" s="34"/>
      <c r="E912" s="34"/>
      <c r="H912" s="34"/>
    </row>
    <row r="913" spans="3:8" ht="12">
      <c r="C913" s="33"/>
      <c r="D913" s="34"/>
      <c r="E913" s="34"/>
      <c r="H913" s="34"/>
    </row>
    <row r="914" spans="3:8" ht="12">
      <c r="C914" s="33"/>
      <c r="D914" s="34"/>
      <c r="E914" s="34"/>
      <c r="H914" s="34"/>
    </row>
    <row r="915" spans="3:8" ht="12">
      <c r="C915" s="33"/>
      <c r="D915" s="34"/>
      <c r="E915" s="34"/>
      <c r="H915" s="34"/>
    </row>
    <row r="916" spans="3:8" ht="12">
      <c r="C916" s="33"/>
      <c r="D916" s="34"/>
      <c r="E916" s="34"/>
      <c r="H916" s="34"/>
    </row>
    <row r="917" spans="3:8" ht="12">
      <c r="C917" s="33"/>
      <c r="D917" s="34"/>
      <c r="E917" s="34"/>
      <c r="H917" s="34"/>
    </row>
    <row r="918" spans="3:8" ht="12">
      <c r="C918" s="33"/>
      <c r="D918" s="34"/>
      <c r="E918" s="34"/>
      <c r="H918" s="34"/>
    </row>
    <row r="919" spans="3:8" ht="12">
      <c r="C919" s="33"/>
      <c r="D919" s="34"/>
      <c r="E919" s="34"/>
      <c r="H919" s="34"/>
    </row>
    <row r="920" spans="3:8" ht="12">
      <c r="C920" s="33"/>
      <c r="D920" s="34"/>
      <c r="E920" s="34"/>
      <c r="H920" s="34"/>
    </row>
    <row r="921" spans="3:8" ht="12">
      <c r="C921" s="33"/>
      <c r="D921" s="34"/>
      <c r="E921" s="34"/>
      <c r="H921" s="34"/>
    </row>
    <row r="922" spans="3:8" ht="12">
      <c r="C922" s="33"/>
      <c r="D922" s="34"/>
      <c r="E922" s="34"/>
      <c r="H922" s="34"/>
    </row>
    <row r="923" spans="3:8" ht="12">
      <c r="C923" s="33"/>
      <c r="D923" s="34"/>
      <c r="E923" s="34"/>
      <c r="H923" s="34"/>
    </row>
    <row r="924" spans="3:8" ht="12">
      <c r="C924" s="33"/>
      <c r="D924" s="34"/>
      <c r="E924" s="34"/>
      <c r="H924" s="34"/>
    </row>
    <row r="925" spans="3:8" ht="12">
      <c r="C925" s="33"/>
      <c r="D925" s="34"/>
      <c r="E925" s="34"/>
      <c r="H925" s="34"/>
    </row>
    <row r="926" spans="3:8" ht="12">
      <c r="C926" s="33"/>
      <c r="D926" s="34"/>
      <c r="E926" s="34"/>
      <c r="H926" s="34"/>
    </row>
    <row r="927" spans="3:8" ht="12">
      <c r="C927" s="33"/>
      <c r="D927" s="34"/>
      <c r="E927" s="34"/>
      <c r="H927" s="34"/>
    </row>
    <row r="928" spans="3:8" ht="12">
      <c r="C928" s="33"/>
      <c r="D928" s="34"/>
      <c r="E928" s="34"/>
      <c r="H928" s="34"/>
    </row>
    <row r="929" spans="3:8" ht="12">
      <c r="C929" s="33"/>
      <c r="D929" s="34"/>
      <c r="E929" s="34"/>
      <c r="H929" s="34"/>
    </row>
    <row r="930" spans="3:8" ht="12">
      <c r="C930" s="33"/>
      <c r="D930" s="34"/>
      <c r="E930" s="34"/>
      <c r="H930" s="34"/>
    </row>
    <row r="931" spans="3:8" ht="12">
      <c r="C931" s="33"/>
      <c r="D931" s="34"/>
      <c r="E931" s="34"/>
      <c r="H931" s="34"/>
    </row>
    <row r="932" spans="3:8" ht="12">
      <c r="C932" s="33"/>
      <c r="D932" s="34"/>
      <c r="E932" s="34"/>
      <c r="H932" s="34"/>
    </row>
    <row r="933" spans="3:8" ht="12">
      <c r="C933" s="33"/>
      <c r="D933" s="34"/>
      <c r="E933" s="34"/>
      <c r="H933" s="34"/>
    </row>
    <row r="934" spans="3:8" ht="12">
      <c r="C934" s="33"/>
      <c r="D934" s="34"/>
      <c r="E934" s="34"/>
      <c r="H934" s="34"/>
    </row>
    <row r="935" spans="3:8" ht="12">
      <c r="C935" s="33"/>
      <c r="D935" s="34"/>
      <c r="E935" s="34"/>
      <c r="H935" s="34"/>
    </row>
    <row r="936" spans="3:8" ht="12">
      <c r="C936" s="33"/>
      <c r="D936" s="34"/>
      <c r="E936" s="34"/>
      <c r="H936" s="34"/>
    </row>
    <row r="937" spans="3:8" ht="12">
      <c r="C937" s="33"/>
      <c r="D937" s="34"/>
      <c r="E937" s="34"/>
      <c r="H937" s="34"/>
    </row>
    <row r="938" spans="3:8" ht="12">
      <c r="C938" s="33"/>
      <c r="D938" s="34"/>
      <c r="E938" s="34"/>
      <c r="H938" s="34"/>
    </row>
    <row r="939" spans="3:8" ht="12">
      <c r="C939" s="33"/>
      <c r="D939" s="34"/>
      <c r="E939" s="34"/>
      <c r="H939" s="34"/>
    </row>
    <row r="940" spans="3:8" ht="12">
      <c r="C940" s="33"/>
      <c r="D940" s="34"/>
      <c r="E940" s="34"/>
      <c r="H940" s="34"/>
    </row>
    <row r="941" spans="3:8" ht="12">
      <c r="C941" s="33"/>
      <c r="D941" s="34"/>
      <c r="E941" s="34"/>
      <c r="H941" s="34"/>
    </row>
    <row r="942" spans="3:8" ht="12">
      <c r="C942" s="33"/>
      <c r="D942" s="34"/>
      <c r="E942" s="34"/>
      <c r="H942" s="34"/>
    </row>
    <row r="943" spans="3:8" ht="12">
      <c r="C943" s="33"/>
      <c r="D943" s="34"/>
      <c r="E943" s="34"/>
      <c r="H943" s="34"/>
    </row>
    <row r="944" spans="3:8" ht="12">
      <c r="C944" s="33"/>
      <c r="D944" s="34"/>
      <c r="E944" s="34"/>
      <c r="H944" s="34"/>
    </row>
    <row r="945" spans="3:8" ht="12">
      <c r="C945" s="33"/>
      <c r="D945" s="34"/>
      <c r="E945" s="34"/>
      <c r="H945" s="34"/>
    </row>
    <row r="946" spans="3:8" ht="12">
      <c r="C946" s="33"/>
      <c r="D946" s="34"/>
      <c r="E946" s="34"/>
      <c r="H946" s="34"/>
    </row>
    <row r="947" spans="3:8" ht="12">
      <c r="C947" s="33"/>
      <c r="D947" s="34"/>
      <c r="E947" s="34"/>
      <c r="H947" s="34"/>
    </row>
    <row r="948" spans="3:8" ht="12">
      <c r="C948" s="33"/>
      <c r="D948" s="34"/>
      <c r="E948" s="34"/>
      <c r="H948" s="34"/>
    </row>
    <row r="949" spans="3:8" ht="12">
      <c r="C949" s="33"/>
      <c r="D949" s="34"/>
      <c r="E949" s="34"/>
      <c r="H949" s="34"/>
    </row>
    <row r="950" spans="3:8" ht="12">
      <c r="C950" s="33"/>
      <c r="D950" s="34"/>
      <c r="E950" s="34"/>
      <c r="H950" s="34"/>
    </row>
    <row r="951" spans="3:8" ht="12">
      <c r="C951" s="33"/>
      <c r="D951" s="34"/>
      <c r="E951" s="34"/>
      <c r="H951" s="34"/>
    </row>
    <row r="952" spans="3:8" ht="12">
      <c r="C952" s="33"/>
      <c r="D952" s="34"/>
      <c r="E952" s="34"/>
      <c r="H952" s="34"/>
    </row>
    <row r="953" spans="3:8" ht="12">
      <c r="C953" s="33"/>
      <c r="D953" s="34"/>
      <c r="E953" s="34"/>
      <c r="H953" s="34"/>
    </row>
    <row r="954" spans="3:8" ht="12">
      <c r="C954" s="33"/>
      <c r="D954" s="34"/>
      <c r="E954" s="34"/>
      <c r="H954" s="34"/>
    </row>
    <row r="955" spans="3:8" ht="12">
      <c r="C955" s="33"/>
      <c r="D955" s="34"/>
      <c r="E955" s="34"/>
      <c r="H955" s="34"/>
    </row>
    <row r="956" spans="3:8" ht="12">
      <c r="C956" s="33"/>
      <c r="D956" s="34"/>
      <c r="E956" s="34"/>
      <c r="H956" s="34"/>
    </row>
    <row r="957" spans="3:8" ht="12">
      <c r="C957" s="33"/>
      <c r="D957" s="34"/>
      <c r="E957" s="34"/>
      <c r="H957" s="34"/>
    </row>
    <row r="958" spans="3:8" ht="12">
      <c r="C958" s="33"/>
      <c r="D958" s="34"/>
      <c r="E958" s="34"/>
      <c r="H958" s="34"/>
    </row>
    <row r="959" spans="3:8" ht="12">
      <c r="C959" s="33"/>
      <c r="D959" s="34"/>
      <c r="E959" s="34"/>
      <c r="H959" s="34"/>
    </row>
    <row r="960" spans="3:8" ht="12">
      <c r="C960" s="33"/>
      <c r="D960" s="34"/>
      <c r="E960" s="34"/>
      <c r="H960" s="34"/>
    </row>
    <row r="961" spans="3:8" ht="12">
      <c r="C961" s="33"/>
      <c r="D961" s="34"/>
      <c r="E961" s="34"/>
      <c r="H961" s="34"/>
    </row>
    <row r="962" spans="3:8" ht="12">
      <c r="C962" s="33"/>
      <c r="D962" s="34"/>
      <c r="E962" s="34"/>
      <c r="H962" s="34"/>
    </row>
    <row r="963" spans="3:8" ht="12">
      <c r="C963" s="33"/>
      <c r="D963" s="34"/>
      <c r="E963" s="34"/>
      <c r="H963" s="34"/>
    </row>
    <row r="964" spans="3:8" ht="12">
      <c r="C964" s="33"/>
      <c r="D964" s="34"/>
      <c r="E964" s="34"/>
      <c r="H964" s="34"/>
    </row>
    <row r="965" spans="3:8" ht="12">
      <c r="C965" s="33"/>
      <c r="D965" s="34"/>
      <c r="E965" s="34"/>
      <c r="H965" s="34"/>
    </row>
    <row r="966" spans="3:8" ht="12">
      <c r="C966" s="33"/>
      <c r="D966" s="34"/>
      <c r="E966" s="34"/>
      <c r="H966" s="34"/>
    </row>
    <row r="967" spans="3:8" ht="12">
      <c r="C967" s="33"/>
      <c r="D967" s="34"/>
      <c r="E967" s="34"/>
      <c r="H967" s="34"/>
    </row>
    <row r="968" spans="3:8" ht="12">
      <c r="C968" s="33"/>
      <c r="D968" s="34"/>
      <c r="E968" s="34"/>
      <c r="H968" s="34"/>
    </row>
    <row r="969" spans="3:8" ht="12">
      <c r="C969" s="33"/>
      <c r="D969" s="34"/>
      <c r="E969" s="34"/>
      <c r="H969" s="34"/>
    </row>
    <row r="970" spans="3:8" ht="12">
      <c r="C970" s="33"/>
      <c r="D970" s="34"/>
      <c r="E970" s="34"/>
      <c r="H970" s="34"/>
    </row>
    <row r="971" spans="3:8" ht="12">
      <c r="C971" s="33"/>
      <c r="D971" s="34"/>
      <c r="E971" s="34"/>
      <c r="H971" s="34"/>
    </row>
    <row r="972" spans="3:8" ht="12">
      <c r="C972" s="33"/>
      <c r="D972" s="34"/>
      <c r="E972" s="34"/>
      <c r="H972" s="34"/>
    </row>
    <row r="973" spans="3:8" ht="12">
      <c r="C973" s="33"/>
      <c r="D973" s="34"/>
      <c r="E973" s="34"/>
      <c r="H973" s="34"/>
    </row>
    <row r="974" spans="3:8" ht="12">
      <c r="C974" s="33"/>
      <c r="D974" s="34"/>
      <c r="E974" s="34"/>
      <c r="H974" s="34"/>
    </row>
    <row r="975" spans="3:8" ht="12">
      <c r="C975" s="33"/>
      <c r="D975" s="34"/>
      <c r="E975" s="34"/>
      <c r="H975" s="34"/>
    </row>
    <row r="976" spans="3:8" ht="12">
      <c r="C976" s="33"/>
      <c r="D976" s="34"/>
      <c r="E976" s="34"/>
      <c r="H976" s="34"/>
    </row>
    <row r="977" spans="3:8" ht="12">
      <c r="C977" s="33"/>
      <c r="D977" s="34"/>
      <c r="E977" s="34"/>
      <c r="H977" s="34"/>
    </row>
    <row r="978" spans="3:8" ht="12">
      <c r="C978" s="33"/>
      <c r="D978" s="34"/>
      <c r="E978" s="34"/>
      <c r="H978" s="34"/>
    </row>
    <row r="979" spans="3:8" ht="12">
      <c r="C979" s="33"/>
      <c r="D979" s="34"/>
      <c r="E979" s="34"/>
      <c r="H979" s="34"/>
    </row>
    <row r="980" spans="3:8" ht="12">
      <c r="C980" s="33"/>
      <c r="D980" s="34"/>
      <c r="E980" s="34"/>
      <c r="H980" s="34"/>
    </row>
    <row r="981" spans="3:8" ht="12">
      <c r="C981" s="33"/>
      <c r="D981" s="34"/>
      <c r="E981" s="34"/>
      <c r="H981" s="34"/>
    </row>
    <row r="982" spans="3:8" ht="12">
      <c r="C982" s="33"/>
      <c r="D982" s="34"/>
      <c r="E982" s="34"/>
      <c r="H982" s="34"/>
    </row>
    <row r="983" spans="3:8" ht="12">
      <c r="C983" s="33"/>
      <c r="D983" s="34"/>
      <c r="E983" s="34"/>
      <c r="H983" s="34"/>
    </row>
    <row r="984" spans="3:8" ht="12">
      <c r="C984" s="33"/>
      <c r="D984" s="34"/>
      <c r="E984" s="34"/>
      <c r="H984" s="34"/>
    </row>
    <row r="985" spans="3:8" ht="12">
      <c r="C985" s="33"/>
      <c r="D985" s="34"/>
      <c r="E985" s="34"/>
      <c r="H985" s="34"/>
    </row>
    <row r="986" spans="3:8" ht="12">
      <c r="C986" s="33"/>
      <c r="D986" s="34"/>
      <c r="E986" s="34"/>
      <c r="H986" s="34"/>
    </row>
    <row r="987" spans="3:8" ht="12">
      <c r="C987" s="33"/>
      <c r="D987" s="34"/>
      <c r="E987" s="34"/>
      <c r="H987" s="34"/>
    </row>
    <row r="988" spans="3:8" ht="12">
      <c r="C988" s="33"/>
      <c r="D988" s="34"/>
      <c r="E988" s="34"/>
      <c r="H988" s="34"/>
    </row>
    <row r="989" spans="3:8" ht="12">
      <c r="C989" s="33"/>
      <c r="D989" s="34"/>
      <c r="E989" s="34"/>
      <c r="H989" s="34"/>
    </row>
    <row r="990" spans="3:8" ht="12">
      <c r="C990" s="33"/>
      <c r="D990" s="34"/>
      <c r="E990" s="34"/>
      <c r="H990" s="34"/>
    </row>
    <row r="991" spans="3:8" ht="12">
      <c r="C991" s="33"/>
      <c r="D991" s="34"/>
      <c r="E991" s="34"/>
      <c r="H991" s="34"/>
    </row>
    <row r="992" spans="3:8" ht="12">
      <c r="C992" s="33"/>
      <c r="D992" s="34"/>
      <c r="E992" s="34"/>
      <c r="H992" s="34"/>
    </row>
    <row r="993" spans="3:8" ht="12">
      <c r="C993" s="33"/>
      <c r="D993" s="34"/>
      <c r="E993" s="34"/>
      <c r="H993" s="34"/>
    </row>
    <row r="994" spans="3:8" ht="12">
      <c r="C994" s="33"/>
      <c r="D994" s="34"/>
      <c r="E994" s="34"/>
      <c r="H994" s="34"/>
    </row>
    <row r="995" spans="3:8" ht="12">
      <c r="C995" s="33"/>
      <c r="D995" s="34"/>
      <c r="E995" s="34"/>
      <c r="H995" s="34"/>
    </row>
    <row r="996" spans="3:8" ht="12">
      <c r="C996" s="33"/>
      <c r="D996" s="34"/>
      <c r="E996" s="34"/>
      <c r="H996" s="34"/>
    </row>
    <row r="997" spans="3:8" ht="12">
      <c r="C997" s="33"/>
      <c r="D997" s="34"/>
      <c r="E997" s="34"/>
      <c r="H997" s="34"/>
    </row>
    <row r="998" spans="3:8" ht="12">
      <c r="C998" s="33"/>
      <c r="D998" s="34"/>
      <c r="E998" s="34"/>
      <c r="H998" s="34"/>
    </row>
    <row r="999" spans="3:8" ht="12">
      <c r="C999" s="33"/>
      <c r="D999" s="34"/>
      <c r="E999" s="34"/>
      <c r="H999" s="34"/>
    </row>
    <row r="1000" spans="3:8" ht="12">
      <c r="C1000" s="33"/>
      <c r="D1000" s="34"/>
      <c r="E1000" s="34"/>
      <c r="H1000" s="34"/>
    </row>
    <row r="1001" spans="3:8" ht="12">
      <c r="C1001" s="33"/>
      <c r="D1001" s="34"/>
      <c r="E1001" s="34"/>
      <c r="H1001" s="34"/>
    </row>
    <row r="1002" spans="3:8" ht="12">
      <c r="C1002" s="33"/>
      <c r="D1002" s="34"/>
      <c r="E1002" s="34"/>
      <c r="H1002" s="34"/>
    </row>
    <row r="1003" spans="3:8" ht="12">
      <c r="C1003" s="33"/>
      <c r="D1003" s="34"/>
      <c r="E1003" s="34"/>
      <c r="H1003" s="34"/>
    </row>
    <row r="1004" spans="3:8" ht="12">
      <c r="C1004" s="33"/>
      <c r="D1004" s="34"/>
      <c r="E1004" s="34"/>
      <c r="H1004" s="34"/>
    </row>
    <row r="1005" spans="3:8" ht="12">
      <c r="C1005" s="33"/>
      <c r="D1005" s="34"/>
      <c r="E1005" s="34"/>
      <c r="H1005" s="34"/>
    </row>
    <row r="1006" spans="3:8" ht="12">
      <c r="C1006" s="33"/>
      <c r="D1006" s="34"/>
      <c r="E1006" s="34"/>
      <c r="H1006" s="34"/>
    </row>
    <row r="1007" spans="3:8" ht="12">
      <c r="C1007" s="33"/>
      <c r="D1007" s="34"/>
      <c r="E1007" s="34"/>
      <c r="H1007" s="34"/>
    </row>
    <row r="1008" spans="3:8" ht="12">
      <c r="C1008" s="33"/>
      <c r="D1008" s="34"/>
      <c r="E1008" s="34"/>
      <c r="H1008" s="34"/>
    </row>
    <row r="1009" spans="3:8" ht="12">
      <c r="C1009" s="33"/>
      <c r="D1009" s="34"/>
      <c r="E1009" s="34"/>
      <c r="H1009" s="34"/>
    </row>
    <row r="1010" spans="3:8" ht="12">
      <c r="C1010" s="33"/>
      <c r="D1010" s="34"/>
      <c r="E1010" s="34"/>
      <c r="H1010" s="34"/>
    </row>
    <row r="1011" spans="3:8" ht="12">
      <c r="C1011" s="33"/>
      <c r="D1011" s="34"/>
      <c r="E1011" s="34"/>
      <c r="H1011" s="34"/>
    </row>
    <row r="1012" spans="3:8" ht="12">
      <c r="C1012" s="33"/>
      <c r="D1012" s="34"/>
      <c r="E1012" s="34"/>
      <c r="H1012" s="34"/>
    </row>
    <row r="1013" spans="3:8" ht="12">
      <c r="C1013" s="33"/>
      <c r="D1013" s="34"/>
      <c r="E1013" s="34"/>
      <c r="H1013" s="34"/>
    </row>
    <row r="1014" spans="3:8" ht="12">
      <c r="C1014" s="33"/>
      <c r="D1014" s="34"/>
      <c r="E1014" s="34"/>
      <c r="H1014" s="34"/>
    </row>
    <row r="1015" spans="3:8" ht="12">
      <c r="C1015" s="33"/>
      <c r="D1015" s="34"/>
      <c r="E1015" s="34"/>
      <c r="H1015" s="34"/>
    </row>
    <row r="1016" spans="3:8" ht="12">
      <c r="C1016" s="33"/>
      <c r="D1016" s="34"/>
      <c r="E1016" s="34"/>
      <c r="H1016" s="34"/>
    </row>
    <row r="1017" spans="3:8" ht="12">
      <c r="C1017" s="33"/>
      <c r="D1017" s="34"/>
      <c r="E1017" s="34"/>
      <c r="H1017" s="34"/>
    </row>
    <row r="1018" spans="3:8" ht="12">
      <c r="C1018" s="33"/>
      <c r="D1018" s="34"/>
      <c r="E1018" s="34"/>
      <c r="H1018" s="34"/>
    </row>
    <row r="1019" spans="3:8" ht="12">
      <c r="C1019" s="33"/>
      <c r="D1019" s="34"/>
      <c r="E1019" s="34"/>
      <c r="H1019" s="34"/>
    </row>
    <row r="1020" spans="3:8" ht="12">
      <c r="C1020" s="33"/>
      <c r="D1020" s="34"/>
      <c r="E1020" s="34"/>
      <c r="H1020" s="34"/>
    </row>
    <row r="1021" spans="3:8" ht="12">
      <c r="C1021" s="33"/>
      <c r="D1021" s="34"/>
      <c r="E1021" s="34"/>
      <c r="H1021" s="34"/>
    </row>
    <row r="1022" spans="3:8" ht="12">
      <c r="C1022" s="33"/>
      <c r="D1022" s="34"/>
      <c r="E1022" s="34"/>
      <c r="H1022" s="34"/>
    </row>
    <row r="1023" spans="3:8" ht="12">
      <c r="C1023" s="33"/>
      <c r="D1023" s="34"/>
      <c r="E1023" s="34"/>
      <c r="H1023" s="34"/>
    </row>
    <row r="1024" spans="3:8" ht="12">
      <c r="C1024" s="33"/>
      <c r="D1024" s="34"/>
      <c r="E1024" s="34"/>
      <c r="H1024" s="34"/>
    </row>
    <row r="1025" spans="3:8" ht="12">
      <c r="C1025" s="33"/>
      <c r="D1025" s="34"/>
      <c r="E1025" s="34"/>
      <c r="H1025" s="34"/>
    </row>
    <row r="1026" spans="3:8" ht="12">
      <c r="C1026" s="33"/>
      <c r="D1026" s="34"/>
      <c r="E1026" s="34"/>
      <c r="H1026" s="34"/>
    </row>
    <row r="1027" spans="3:8" ht="12">
      <c r="C1027" s="33"/>
      <c r="D1027" s="34"/>
      <c r="E1027" s="34"/>
      <c r="H1027" s="34"/>
    </row>
    <row r="1028" spans="3:8" ht="12">
      <c r="C1028" s="33"/>
      <c r="D1028" s="34"/>
      <c r="E1028" s="34"/>
      <c r="H1028" s="34"/>
    </row>
    <row r="1029" spans="3:8" ht="12">
      <c r="C1029" s="33"/>
      <c r="D1029" s="34"/>
      <c r="E1029" s="34"/>
      <c r="H1029" s="34"/>
    </row>
    <row r="1030" spans="3:8" ht="12">
      <c r="C1030" s="33"/>
      <c r="D1030" s="34"/>
      <c r="E1030" s="34"/>
      <c r="H1030" s="34"/>
    </row>
    <row r="1031" spans="3:8" ht="12">
      <c r="C1031" s="33"/>
      <c r="D1031" s="34"/>
      <c r="E1031" s="34"/>
      <c r="H1031" s="34"/>
    </row>
    <row r="1032" spans="3:8" ht="12">
      <c r="C1032" s="33"/>
      <c r="D1032" s="34"/>
      <c r="E1032" s="34"/>
      <c r="H1032" s="34"/>
    </row>
    <row r="1033" spans="3:8" ht="12">
      <c r="C1033" s="33"/>
      <c r="D1033" s="34"/>
      <c r="E1033" s="34"/>
      <c r="H1033" s="34"/>
    </row>
    <row r="1034" spans="3:8" ht="12">
      <c r="C1034" s="33"/>
      <c r="D1034" s="34"/>
      <c r="E1034" s="34"/>
      <c r="H1034" s="34"/>
    </row>
    <row r="1035" spans="3:8" ht="12">
      <c r="C1035" s="33"/>
      <c r="D1035" s="34"/>
      <c r="E1035" s="34"/>
      <c r="H1035" s="34"/>
    </row>
    <row r="1036" spans="3:8" ht="12">
      <c r="C1036" s="33"/>
      <c r="D1036" s="34"/>
      <c r="E1036" s="34"/>
      <c r="H1036" s="34"/>
    </row>
    <row r="1037" spans="3:8" ht="12">
      <c r="C1037" s="33"/>
      <c r="D1037" s="34"/>
      <c r="E1037" s="34"/>
      <c r="H1037" s="34"/>
    </row>
    <row r="1038" spans="3:8" ht="12">
      <c r="C1038" s="33"/>
      <c r="D1038" s="34"/>
      <c r="E1038" s="34"/>
      <c r="H1038" s="34"/>
    </row>
    <row r="1039" spans="3:8" ht="12">
      <c r="C1039" s="33"/>
      <c r="D1039" s="34"/>
      <c r="E1039" s="34"/>
      <c r="H1039" s="34"/>
    </row>
    <row r="1040" spans="3:8" ht="12">
      <c r="C1040" s="33"/>
      <c r="D1040" s="34"/>
      <c r="E1040" s="34"/>
      <c r="H1040" s="34"/>
    </row>
    <row r="1041" spans="3:8" ht="12">
      <c r="C1041" s="33"/>
      <c r="D1041" s="34"/>
      <c r="E1041" s="34"/>
      <c r="H1041" s="34"/>
    </row>
    <row r="1042" spans="3:8" ht="12">
      <c r="C1042" s="33"/>
      <c r="D1042" s="34"/>
      <c r="E1042" s="34"/>
      <c r="H1042" s="34"/>
    </row>
    <row r="1043" spans="3:8" ht="12">
      <c r="C1043" s="33"/>
      <c r="D1043" s="34"/>
      <c r="E1043" s="34"/>
      <c r="H1043" s="34"/>
    </row>
    <row r="1044" spans="3:8" ht="12">
      <c r="C1044" s="33"/>
      <c r="D1044" s="34"/>
      <c r="E1044" s="34"/>
      <c r="H1044" s="34"/>
    </row>
    <row r="1045" spans="3:8" ht="12">
      <c r="C1045" s="33"/>
      <c r="D1045" s="34"/>
      <c r="E1045" s="34"/>
      <c r="H1045" s="34"/>
    </row>
    <row r="1046" spans="3:8" ht="12">
      <c r="C1046" s="33"/>
      <c r="D1046" s="34"/>
      <c r="E1046" s="34"/>
      <c r="H1046" s="34"/>
    </row>
    <row r="1047" spans="3:8" ht="12">
      <c r="C1047" s="33"/>
      <c r="D1047" s="34"/>
      <c r="E1047" s="34"/>
      <c r="H1047" s="34"/>
    </row>
    <row r="1048" spans="3:8" ht="12">
      <c r="C1048" s="33"/>
      <c r="D1048" s="34"/>
      <c r="E1048" s="34"/>
      <c r="H1048" s="34"/>
    </row>
    <row r="1049" spans="3:8" ht="12">
      <c r="C1049" s="33"/>
      <c r="D1049" s="34"/>
      <c r="E1049" s="34"/>
      <c r="H1049" s="34"/>
    </row>
    <row r="1050" spans="3:8" ht="12">
      <c r="C1050" s="33"/>
      <c r="D1050" s="34"/>
      <c r="E1050" s="34"/>
      <c r="H1050" s="34"/>
    </row>
    <row r="1051" spans="3:8" ht="12">
      <c r="C1051" s="33"/>
      <c r="D1051" s="34"/>
      <c r="E1051" s="34"/>
      <c r="H1051" s="34"/>
    </row>
    <row r="1052" spans="3:8" ht="12">
      <c r="C1052" s="33"/>
      <c r="D1052" s="34"/>
      <c r="E1052" s="34"/>
      <c r="H1052" s="34"/>
    </row>
    <row r="1053" spans="3:8" ht="12">
      <c r="C1053" s="33"/>
      <c r="D1053" s="34"/>
      <c r="E1053" s="34"/>
      <c r="H1053" s="34"/>
    </row>
    <row r="1054" spans="3:8" ht="12">
      <c r="C1054" s="33"/>
      <c r="D1054" s="34"/>
      <c r="E1054" s="34"/>
      <c r="H1054" s="34"/>
    </row>
    <row r="1055" spans="3:8" ht="12">
      <c r="C1055" s="33"/>
      <c r="D1055" s="34"/>
      <c r="E1055" s="34"/>
      <c r="H1055" s="34"/>
    </row>
    <row r="1056" spans="3:8" ht="12">
      <c r="C1056" s="33"/>
      <c r="D1056" s="34"/>
      <c r="E1056" s="34"/>
      <c r="H1056" s="34"/>
    </row>
    <row r="1057" spans="3:8" ht="12">
      <c r="C1057" s="33"/>
      <c r="D1057" s="34"/>
      <c r="E1057" s="34"/>
      <c r="H1057" s="34"/>
    </row>
    <row r="1058" spans="3:8" ht="12">
      <c r="C1058" s="33"/>
      <c r="D1058" s="34"/>
      <c r="E1058" s="34"/>
      <c r="H1058" s="34"/>
    </row>
    <row r="1059" spans="3:8" ht="12">
      <c r="C1059" s="33"/>
      <c r="D1059" s="34"/>
      <c r="E1059" s="34"/>
      <c r="H1059" s="34"/>
    </row>
    <row r="1060" spans="3:8" ht="12">
      <c r="C1060" s="33"/>
      <c r="D1060" s="34"/>
      <c r="E1060" s="34"/>
      <c r="H1060" s="34"/>
    </row>
    <row r="1061" spans="3:8" ht="12">
      <c r="C1061" s="33"/>
      <c r="D1061" s="34"/>
      <c r="E1061" s="34"/>
      <c r="H1061" s="34"/>
    </row>
    <row r="1062" spans="3:8" ht="12">
      <c r="C1062" s="33"/>
      <c r="D1062" s="34"/>
      <c r="E1062" s="34"/>
      <c r="H1062" s="34"/>
    </row>
    <row r="1063" spans="3:8" ht="12">
      <c r="C1063" s="33"/>
      <c r="D1063" s="34"/>
      <c r="E1063" s="34"/>
      <c r="H1063" s="34"/>
    </row>
    <row r="1064" spans="3:8" ht="12">
      <c r="C1064" s="33"/>
      <c r="D1064" s="34"/>
      <c r="E1064" s="34"/>
      <c r="H1064" s="34"/>
    </row>
    <row r="1065" spans="3:8" ht="12">
      <c r="C1065" s="33"/>
      <c r="D1065" s="34"/>
      <c r="E1065" s="34"/>
      <c r="H1065" s="34"/>
    </row>
    <row r="1066" spans="3:8" ht="12">
      <c r="C1066" s="33"/>
      <c r="D1066" s="34"/>
      <c r="E1066" s="34"/>
      <c r="H1066" s="34"/>
    </row>
    <row r="1067" spans="3:8" ht="12">
      <c r="C1067" s="33"/>
      <c r="D1067" s="34"/>
      <c r="E1067" s="34"/>
      <c r="H1067" s="34"/>
    </row>
    <row r="1068" spans="3:8" ht="12">
      <c r="C1068" s="33"/>
      <c r="D1068" s="34"/>
      <c r="E1068" s="34"/>
      <c r="H1068" s="34"/>
    </row>
    <row r="1069" spans="3:8" ht="12">
      <c r="C1069" s="33"/>
      <c r="D1069" s="34"/>
      <c r="E1069" s="34"/>
      <c r="H1069" s="34"/>
    </row>
    <row r="1070" spans="3:8" ht="12">
      <c r="C1070" s="33"/>
      <c r="D1070" s="34"/>
      <c r="E1070" s="34"/>
      <c r="H1070" s="34"/>
    </row>
    <row r="1071" spans="3:8" ht="12">
      <c r="C1071" s="33"/>
      <c r="D1071" s="34"/>
      <c r="E1071" s="34"/>
      <c r="H1071" s="34"/>
    </row>
    <row r="1072" spans="3:8" ht="12">
      <c r="C1072" s="33"/>
      <c r="D1072" s="34"/>
      <c r="E1072" s="34"/>
      <c r="H1072" s="34"/>
    </row>
    <row r="1073" spans="3:8" ht="12">
      <c r="C1073" s="33"/>
      <c r="D1073" s="34"/>
      <c r="E1073" s="34"/>
      <c r="H1073" s="34"/>
    </row>
    <row r="1074" spans="3:8" ht="12">
      <c r="C1074" s="33"/>
      <c r="D1074" s="34"/>
      <c r="E1074" s="34"/>
      <c r="H1074" s="34"/>
    </row>
    <row r="1075" spans="3:8" ht="12">
      <c r="C1075" s="33"/>
      <c r="D1075" s="34"/>
      <c r="E1075" s="34"/>
      <c r="H1075" s="34"/>
    </row>
    <row r="1076" spans="3:8" ht="12">
      <c r="C1076" s="33"/>
      <c r="D1076" s="34"/>
      <c r="E1076" s="34"/>
      <c r="H1076" s="34"/>
    </row>
    <row r="1077" spans="3:8" ht="12">
      <c r="C1077" s="33"/>
      <c r="D1077" s="34"/>
      <c r="E1077" s="34"/>
      <c r="H1077" s="34"/>
    </row>
    <row r="1078" spans="3:8" ht="12">
      <c r="C1078" s="33"/>
      <c r="D1078" s="34"/>
      <c r="E1078" s="34"/>
      <c r="H1078" s="34"/>
    </row>
    <row r="1079" spans="3:8" ht="12">
      <c r="C1079" s="33"/>
      <c r="D1079" s="34"/>
      <c r="E1079" s="34"/>
      <c r="H1079" s="34"/>
    </row>
    <row r="1080" spans="3:8" ht="12">
      <c r="C1080" s="33"/>
      <c r="D1080" s="34"/>
      <c r="E1080" s="34"/>
      <c r="H1080" s="34"/>
    </row>
    <row r="1081" spans="3:8" ht="12">
      <c r="C1081" s="33"/>
      <c r="D1081" s="34"/>
      <c r="E1081" s="34"/>
      <c r="H1081" s="34"/>
    </row>
    <row r="1082" spans="3:8" ht="12">
      <c r="C1082" s="33"/>
      <c r="D1082" s="34"/>
      <c r="E1082" s="34"/>
      <c r="H1082" s="34"/>
    </row>
    <row r="1083" spans="3:8" ht="12">
      <c r="C1083" s="33"/>
      <c r="D1083" s="34"/>
      <c r="E1083" s="34"/>
      <c r="H1083" s="34"/>
    </row>
    <row r="1084" spans="3:8" ht="12">
      <c r="C1084" s="33"/>
      <c r="D1084" s="34"/>
      <c r="E1084" s="34"/>
      <c r="H1084" s="34"/>
    </row>
    <row r="1085" spans="3:8" ht="12">
      <c r="C1085" s="33"/>
      <c r="D1085" s="34"/>
      <c r="E1085" s="34"/>
      <c r="H1085" s="34"/>
    </row>
    <row r="1086" spans="3:8" ht="12">
      <c r="C1086" s="33"/>
      <c r="D1086" s="34"/>
      <c r="E1086" s="34"/>
      <c r="H1086" s="34"/>
    </row>
    <row r="1087" spans="3:8" ht="12">
      <c r="C1087" s="33"/>
      <c r="D1087" s="34"/>
      <c r="E1087" s="34"/>
      <c r="H1087" s="34"/>
    </row>
    <row r="1088" spans="3:8" ht="12">
      <c r="C1088" s="33"/>
      <c r="D1088" s="34"/>
      <c r="E1088" s="34"/>
      <c r="H1088" s="34"/>
    </row>
    <row r="1089" spans="3:8" ht="12">
      <c r="C1089" s="33"/>
      <c r="D1089" s="34"/>
      <c r="E1089" s="34"/>
      <c r="H1089" s="34"/>
    </row>
    <row r="1090" spans="3:8" ht="12">
      <c r="C1090" s="33"/>
      <c r="D1090" s="34"/>
      <c r="E1090" s="34"/>
      <c r="H1090" s="34"/>
    </row>
    <row r="1091" spans="3:8" ht="12">
      <c r="C1091" s="33"/>
      <c r="D1091" s="34"/>
      <c r="E1091" s="34"/>
      <c r="H1091" s="34"/>
    </row>
    <row r="1092" spans="3:8" ht="12">
      <c r="C1092" s="33"/>
      <c r="D1092" s="34"/>
      <c r="E1092" s="34"/>
      <c r="H1092" s="34"/>
    </row>
    <row r="1093" spans="3:8" ht="12">
      <c r="C1093" s="33"/>
      <c r="D1093" s="34"/>
      <c r="E1093" s="34"/>
      <c r="H1093" s="34"/>
    </row>
    <row r="1094" spans="3:8" ht="12">
      <c r="C1094" s="33"/>
      <c r="D1094" s="34"/>
      <c r="E1094" s="34"/>
      <c r="H1094" s="34"/>
    </row>
    <row r="1095" spans="3:8" ht="12">
      <c r="C1095" s="33"/>
      <c r="D1095" s="34"/>
      <c r="E1095" s="34"/>
      <c r="H1095" s="34"/>
    </row>
    <row r="1096" spans="3:8" ht="12">
      <c r="C1096" s="33"/>
      <c r="D1096" s="34"/>
      <c r="E1096" s="34"/>
      <c r="H1096" s="34"/>
    </row>
    <row r="1097" spans="3:8" ht="12">
      <c r="C1097" s="33"/>
      <c r="D1097" s="34"/>
      <c r="E1097" s="34"/>
      <c r="H1097" s="34"/>
    </row>
    <row r="1098" spans="3:8" ht="12">
      <c r="C1098" s="33"/>
      <c r="D1098" s="34"/>
      <c r="E1098" s="34"/>
      <c r="H1098" s="34"/>
    </row>
    <row r="1099" spans="3:8" ht="12">
      <c r="C1099" s="33"/>
      <c r="D1099" s="34"/>
      <c r="E1099" s="34"/>
      <c r="H1099" s="34"/>
    </row>
    <row r="1100" spans="3:8" ht="12">
      <c r="C1100" s="33"/>
      <c r="D1100" s="34"/>
      <c r="E1100" s="34"/>
      <c r="H1100" s="34"/>
    </row>
    <row r="1101" spans="3:8" ht="12">
      <c r="C1101" s="33"/>
      <c r="D1101" s="34"/>
      <c r="E1101" s="34"/>
      <c r="H1101" s="34"/>
    </row>
    <row r="1102" spans="3:8" ht="12">
      <c r="C1102" s="33"/>
      <c r="D1102" s="34"/>
      <c r="E1102" s="34"/>
      <c r="H1102" s="34"/>
    </row>
    <row r="1103" spans="3:8" ht="12">
      <c r="C1103" s="33"/>
      <c r="D1103" s="34"/>
      <c r="E1103" s="34"/>
      <c r="H1103" s="34"/>
    </row>
    <row r="1104" spans="3:8" ht="12">
      <c r="C1104" s="33"/>
      <c r="D1104" s="34"/>
      <c r="E1104" s="34"/>
      <c r="H1104" s="34"/>
    </row>
    <row r="1105" spans="3:8" ht="12">
      <c r="C1105" s="33"/>
      <c r="D1105" s="34"/>
      <c r="E1105" s="34"/>
      <c r="H1105" s="34"/>
    </row>
    <row r="1106" spans="3:8" ht="12">
      <c r="C1106" s="33"/>
      <c r="D1106" s="34"/>
      <c r="E1106" s="34"/>
      <c r="H1106" s="34"/>
    </row>
    <row r="1107" spans="3:8" ht="12">
      <c r="C1107" s="33"/>
      <c r="D1107" s="34"/>
      <c r="E1107" s="34"/>
      <c r="H1107" s="34"/>
    </row>
    <row r="1108" spans="3:8" ht="12">
      <c r="C1108" s="33"/>
      <c r="D1108" s="34"/>
      <c r="E1108" s="34"/>
      <c r="H1108" s="34"/>
    </row>
    <row r="1109" spans="3:8" ht="12">
      <c r="C1109" s="33"/>
      <c r="D1109" s="34"/>
      <c r="E1109" s="34"/>
      <c r="H1109" s="34"/>
    </row>
    <row r="1110" spans="3:8" ht="12">
      <c r="C1110" s="33"/>
      <c r="D1110" s="34"/>
      <c r="E1110" s="34"/>
      <c r="H1110" s="34"/>
    </row>
    <row r="1111" spans="3:8" ht="12">
      <c r="C1111" s="33"/>
      <c r="D1111" s="34"/>
      <c r="E1111" s="34"/>
      <c r="H1111" s="34"/>
    </row>
    <row r="1112" spans="3:8" ht="12">
      <c r="C1112" s="33"/>
      <c r="D1112" s="34"/>
      <c r="E1112" s="34"/>
      <c r="H1112" s="34"/>
    </row>
    <row r="1113" spans="3:8" ht="12">
      <c r="C1113" s="33"/>
      <c r="D1113" s="34"/>
      <c r="E1113" s="34"/>
      <c r="H1113" s="34"/>
    </row>
    <row r="1114" spans="3:8" ht="12">
      <c r="C1114" s="33"/>
      <c r="D1114" s="34"/>
      <c r="E1114" s="34"/>
      <c r="H1114" s="34"/>
    </row>
    <row r="1115" spans="3:8" ht="12">
      <c r="C1115" s="33"/>
      <c r="D1115" s="34"/>
      <c r="E1115" s="34"/>
      <c r="H1115" s="34"/>
    </row>
    <row r="1116" spans="3:8" ht="12">
      <c r="C1116" s="33"/>
      <c r="D1116" s="34"/>
      <c r="E1116" s="34"/>
      <c r="H1116" s="34"/>
    </row>
    <row r="1117" spans="3:8" ht="12">
      <c r="C1117" s="33"/>
      <c r="D1117" s="34"/>
      <c r="E1117" s="34"/>
      <c r="H1117" s="34"/>
    </row>
    <row r="1118" spans="3:8" ht="12">
      <c r="C1118" s="33"/>
      <c r="D1118" s="34"/>
      <c r="E1118" s="34"/>
      <c r="H1118" s="34"/>
    </row>
    <row r="1119" spans="3:8" ht="12">
      <c r="C1119" s="33"/>
      <c r="D1119" s="34"/>
      <c r="E1119" s="34"/>
      <c r="H1119" s="34"/>
    </row>
    <row r="1120" spans="3:8" ht="12">
      <c r="C1120" s="33"/>
      <c r="D1120" s="34"/>
      <c r="E1120" s="34"/>
      <c r="H1120" s="34"/>
    </row>
    <row r="1121" spans="3:8" ht="12">
      <c r="C1121" s="33"/>
      <c r="D1121" s="34"/>
      <c r="E1121" s="34"/>
      <c r="H1121" s="34"/>
    </row>
    <row r="1122" spans="3:8" ht="12">
      <c r="C1122" s="33"/>
      <c r="D1122" s="34"/>
      <c r="E1122" s="34"/>
      <c r="H1122" s="34"/>
    </row>
    <row r="1123" spans="3:8" ht="12">
      <c r="C1123" s="33"/>
      <c r="D1123" s="34"/>
      <c r="E1123" s="34"/>
      <c r="H1123" s="34"/>
    </row>
    <row r="1124" spans="3:8" ht="12">
      <c r="C1124" s="33"/>
      <c r="D1124" s="34"/>
      <c r="E1124" s="34"/>
      <c r="H1124" s="34"/>
    </row>
    <row r="1125" spans="3:8" ht="12">
      <c r="C1125" s="33"/>
      <c r="D1125" s="34"/>
      <c r="E1125" s="34"/>
      <c r="H1125" s="34"/>
    </row>
    <row r="1126" spans="3:8" ht="12">
      <c r="C1126" s="33"/>
      <c r="D1126" s="34"/>
      <c r="E1126" s="34"/>
      <c r="H1126" s="34"/>
    </row>
    <row r="1127" spans="3:8" ht="12">
      <c r="C1127" s="33"/>
      <c r="D1127" s="34"/>
      <c r="E1127" s="34"/>
      <c r="H1127" s="34"/>
    </row>
    <row r="1128" spans="3:8" ht="12">
      <c r="C1128" s="33"/>
      <c r="D1128" s="34"/>
      <c r="E1128" s="34"/>
      <c r="H1128" s="34"/>
    </row>
    <row r="1129" spans="3:8" ht="12">
      <c r="C1129" s="33"/>
      <c r="D1129" s="34"/>
      <c r="E1129" s="34"/>
      <c r="H1129" s="34"/>
    </row>
    <row r="1130" spans="3:8" ht="12">
      <c r="C1130" s="33"/>
      <c r="D1130" s="34"/>
      <c r="E1130" s="34"/>
      <c r="H1130" s="34"/>
    </row>
    <row r="1131" spans="3:8" ht="12">
      <c r="C1131" s="33"/>
      <c r="D1131" s="34"/>
      <c r="E1131" s="34"/>
      <c r="H1131" s="34"/>
    </row>
    <row r="1132" spans="3:8" ht="12">
      <c r="C1132" s="33"/>
      <c r="D1132" s="34"/>
      <c r="E1132" s="34"/>
      <c r="H1132" s="34"/>
    </row>
    <row r="1133" spans="3:8" ht="12">
      <c r="C1133" s="33"/>
      <c r="D1133" s="34"/>
      <c r="E1133" s="34"/>
      <c r="H1133" s="34"/>
    </row>
    <row r="1134" spans="3:8" ht="12">
      <c r="C1134" s="33"/>
      <c r="D1134" s="34"/>
      <c r="E1134" s="34"/>
      <c r="H1134" s="34"/>
    </row>
    <row r="1135" spans="3:8" ht="12">
      <c r="C1135" s="33"/>
      <c r="D1135" s="34"/>
      <c r="E1135" s="34"/>
      <c r="H1135" s="34"/>
    </row>
    <row r="1136" spans="3:8" ht="12">
      <c r="C1136" s="33"/>
      <c r="D1136" s="34"/>
      <c r="E1136" s="34"/>
      <c r="H1136" s="34"/>
    </row>
    <row r="1137" spans="3:8" ht="12">
      <c r="C1137" s="33"/>
      <c r="D1137" s="34"/>
      <c r="E1137" s="34"/>
      <c r="H1137" s="34"/>
    </row>
    <row r="1138" spans="3:8" ht="12">
      <c r="C1138" s="33"/>
      <c r="D1138" s="34"/>
      <c r="E1138" s="34"/>
      <c r="H1138" s="34"/>
    </row>
    <row r="1139" spans="3:8" ht="12">
      <c r="C1139" s="33"/>
      <c r="D1139" s="34"/>
      <c r="E1139" s="34"/>
      <c r="H1139" s="34"/>
    </row>
    <row r="1140" spans="3:8" ht="12">
      <c r="C1140" s="33"/>
      <c r="D1140" s="34"/>
      <c r="E1140" s="34"/>
      <c r="H1140" s="34"/>
    </row>
    <row r="1141" spans="3:8" ht="12">
      <c r="C1141" s="33"/>
      <c r="D1141" s="34"/>
      <c r="E1141" s="34"/>
      <c r="H1141" s="34"/>
    </row>
    <row r="1142" spans="3:8" ht="12">
      <c r="C1142" s="33"/>
      <c r="D1142" s="34"/>
      <c r="E1142" s="34"/>
      <c r="H1142" s="34"/>
    </row>
    <row r="1143" spans="3:8" ht="12">
      <c r="C1143" s="33"/>
      <c r="D1143" s="34"/>
      <c r="E1143" s="34"/>
      <c r="H1143" s="34"/>
    </row>
    <row r="1144" spans="3:8" ht="12">
      <c r="C1144" s="33"/>
      <c r="D1144" s="34"/>
      <c r="E1144" s="34"/>
      <c r="H1144" s="34"/>
    </row>
    <row r="1145" spans="3:8" ht="12">
      <c r="C1145" s="33"/>
      <c r="D1145" s="34"/>
      <c r="E1145" s="34"/>
      <c r="H1145" s="34"/>
    </row>
    <row r="1146" spans="3:8" ht="12">
      <c r="C1146" s="33"/>
      <c r="D1146" s="34"/>
      <c r="E1146" s="34"/>
      <c r="H1146" s="34"/>
    </row>
    <row r="1147" spans="3:8" ht="12">
      <c r="C1147" s="33"/>
      <c r="D1147" s="34"/>
      <c r="E1147" s="34"/>
      <c r="H1147" s="34"/>
    </row>
    <row r="1148" spans="3:8" ht="12">
      <c r="C1148" s="33"/>
      <c r="D1148" s="34"/>
      <c r="E1148" s="34"/>
      <c r="H1148" s="34"/>
    </row>
    <row r="1149" spans="3:8" ht="12">
      <c r="C1149" s="33"/>
      <c r="D1149" s="34"/>
      <c r="E1149" s="34"/>
      <c r="H1149" s="34"/>
    </row>
    <row r="1150" spans="3:8" ht="12">
      <c r="C1150" s="33"/>
      <c r="D1150" s="34"/>
      <c r="E1150" s="34"/>
      <c r="H1150" s="34"/>
    </row>
    <row r="1151" spans="3:8" ht="12">
      <c r="C1151" s="33"/>
      <c r="D1151" s="34"/>
      <c r="E1151" s="34"/>
      <c r="H1151" s="34"/>
    </row>
    <row r="1152" spans="3:8" ht="12">
      <c r="C1152" s="33"/>
      <c r="D1152" s="34"/>
      <c r="E1152" s="34"/>
      <c r="H1152" s="34"/>
    </row>
    <row r="1153" spans="3:8" ht="12">
      <c r="C1153" s="33"/>
      <c r="D1153" s="34"/>
      <c r="E1153" s="34"/>
      <c r="H1153" s="34"/>
    </row>
    <row r="1154" spans="3:8" ht="12">
      <c r="C1154" s="33"/>
      <c r="D1154" s="34"/>
      <c r="E1154" s="34"/>
      <c r="H1154" s="34"/>
    </row>
    <row r="1155" spans="3:8" ht="12">
      <c r="C1155" s="33"/>
      <c r="D1155" s="34"/>
      <c r="E1155" s="34"/>
      <c r="H1155" s="34"/>
    </row>
    <row r="1156" spans="3:8" ht="12">
      <c r="C1156" s="33"/>
      <c r="D1156" s="34"/>
      <c r="E1156" s="34"/>
      <c r="H1156" s="34"/>
    </row>
    <row r="1157" spans="3:8" ht="12">
      <c r="C1157" s="33"/>
      <c r="D1157" s="34"/>
      <c r="E1157" s="34"/>
      <c r="H1157" s="34"/>
    </row>
    <row r="1158" spans="3:8" ht="12">
      <c r="C1158" s="33"/>
      <c r="D1158" s="34"/>
      <c r="E1158" s="34"/>
      <c r="H1158" s="34"/>
    </row>
    <row r="1159" spans="3:8" ht="12">
      <c r="C1159" s="33"/>
      <c r="D1159" s="34"/>
      <c r="E1159" s="34"/>
      <c r="H1159" s="34"/>
    </row>
    <row r="1160" spans="3:8" ht="12">
      <c r="C1160" s="33"/>
      <c r="D1160" s="34"/>
      <c r="E1160" s="34"/>
      <c r="H1160" s="34"/>
    </row>
    <row r="1161" spans="3:8" ht="12">
      <c r="C1161" s="33"/>
      <c r="D1161" s="34"/>
      <c r="E1161" s="34"/>
      <c r="H1161" s="34"/>
    </row>
    <row r="1162" spans="3:8" ht="12">
      <c r="C1162" s="33"/>
      <c r="D1162" s="34"/>
      <c r="E1162" s="34"/>
      <c r="H1162" s="34"/>
    </row>
    <row r="1163" spans="3:8" ht="12">
      <c r="C1163" s="33"/>
      <c r="D1163" s="34"/>
      <c r="E1163" s="34"/>
      <c r="H1163" s="34"/>
    </row>
    <row r="1164" spans="3:8" ht="12">
      <c r="C1164" s="33"/>
      <c r="D1164" s="34"/>
      <c r="E1164" s="34"/>
      <c r="H1164" s="34"/>
    </row>
    <row r="1165" spans="3:8" ht="12">
      <c r="C1165" s="33"/>
      <c r="D1165" s="34"/>
      <c r="E1165" s="34"/>
      <c r="H1165" s="34"/>
    </row>
    <row r="1166" spans="3:8" ht="12">
      <c r="C1166" s="33"/>
      <c r="D1166" s="34"/>
      <c r="E1166" s="34"/>
      <c r="H1166" s="34"/>
    </row>
    <row r="1167" spans="3:8" ht="12">
      <c r="C1167" s="33"/>
      <c r="D1167" s="34"/>
      <c r="E1167" s="34"/>
      <c r="H1167" s="34"/>
    </row>
    <row r="1168" spans="3:8" ht="12">
      <c r="C1168" s="33"/>
      <c r="D1168" s="34"/>
      <c r="E1168" s="34"/>
      <c r="H1168" s="34"/>
    </row>
    <row r="1169" spans="3:8" ht="12">
      <c r="C1169" s="33"/>
      <c r="D1169" s="34"/>
      <c r="E1169" s="34"/>
      <c r="H1169" s="34"/>
    </row>
    <row r="1170" spans="3:8" ht="12">
      <c r="C1170" s="33"/>
      <c r="D1170" s="34"/>
      <c r="E1170" s="34"/>
      <c r="H1170" s="34"/>
    </row>
    <row r="1171" spans="3:8" ht="12">
      <c r="C1171" s="33"/>
      <c r="D1171" s="34"/>
      <c r="E1171" s="34"/>
      <c r="H1171" s="34"/>
    </row>
    <row r="1172" spans="3:8" ht="12">
      <c r="C1172" s="33"/>
      <c r="D1172" s="34"/>
      <c r="E1172" s="34"/>
      <c r="H1172" s="34"/>
    </row>
    <row r="1173" spans="3:8" ht="12">
      <c r="C1173" s="33"/>
      <c r="D1173" s="34"/>
      <c r="E1173" s="34"/>
      <c r="H1173" s="34"/>
    </row>
    <row r="1174" spans="3:8" ht="12">
      <c r="C1174" s="33"/>
      <c r="D1174" s="34"/>
      <c r="E1174" s="34"/>
      <c r="H1174" s="34"/>
    </row>
    <row r="1175" spans="3:8" ht="12">
      <c r="C1175" s="33"/>
      <c r="D1175" s="34"/>
      <c r="E1175" s="34"/>
      <c r="H1175" s="34"/>
    </row>
    <row r="1176" spans="3:8" ht="12">
      <c r="C1176" s="33"/>
      <c r="D1176" s="34"/>
      <c r="E1176" s="34"/>
      <c r="H1176" s="34"/>
    </row>
    <row r="1177" spans="3:8" ht="12">
      <c r="C1177" s="33"/>
      <c r="D1177" s="34"/>
      <c r="E1177" s="34"/>
      <c r="H1177" s="34"/>
    </row>
    <row r="1178" spans="3:8" ht="12">
      <c r="C1178" s="33"/>
      <c r="D1178" s="34"/>
      <c r="E1178" s="34"/>
      <c r="H1178" s="34"/>
    </row>
    <row r="1179" spans="3:8" ht="12">
      <c r="C1179" s="33"/>
      <c r="D1179" s="34"/>
      <c r="E1179" s="34"/>
      <c r="H1179" s="34"/>
    </row>
    <row r="1180" spans="3:8" ht="12">
      <c r="C1180" s="33"/>
      <c r="D1180" s="34"/>
      <c r="E1180" s="34"/>
      <c r="H1180" s="34"/>
    </row>
    <row r="1181" spans="3:8" ht="12">
      <c r="C1181" s="33"/>
      <c r="D1181" s="34"/>
      <c r="E1181" s="34"/>
      <c r="H1181" s="34"/>
    </row>
    <row r="1182" spans="3:8" ht="12">
      <c r="C1182" s="33"/>
      <c r="D1182" s="34"/>
      <c r="E1182" s="34"/>
      <c r="H1182" s="34"/>
    </row>
    <row r="1183" spans="3:8" ht="12">
      <c r="C1183" s="33"/>
      <c r="D1183" s="34"/>
      <c r="E1183" s="34"/>
      <c r="H1183" s="34"/>
    </row>
    <row r="1184" spans="3:8" ht="12">
      <c r="C1184" s="33"/>
      <c r="D1184" s="34"/>
      <c r="E1184" s="34"/>
      <c r="H1184" s="34"/>
    </row>
    <row r="1185" spans="3:8" ht="12">
      <c r="C1185" s="33"/>
      <c r="D1185" s="34"/>
      <c r="E1185" s="34"/>
      <c r="H1185" s="34"/>
    </row>
    <row r="1186" spans="3:8" ht="12">
      <c r="C1186" s="33"/>
      <c r="D1186" s="34"/>
      <c r="E1186" s="34"/>
      <c r="H1186" s="34"/>
    </row>
    <row r="1187" spans="3:8" ht="12">
      <c r="C1187" s="33"/>
      <c r="D1187" s="34"/>
      <c r="E1187" s="34"/>
      <c r="H1187" s="34"/>
    </row>
    <row r="1188" spans="3:8" ht="12">
      <c r="C1188" s="33"/>
      <c r="D1188" s="34"/>
      <c r="E1188" s="34"/>
      <c r="H1188" s="34"/>
    </row>
    <row r="1189" spans="3:8" ht="12">
      <c r="C1189" s="33"/>
      <c r="D1189" s="34"/>
      <c r="E1189" s="34"/>
      <c r="H1189" s="34"/>
    </row>
    <row r="1190" spans="3:8" ht="12">
      <c r="C1190" s="33"/>
      <c r="D1190" s="34"/>
      <c r="E1190" s="34"/>
      <c r="H1190" s="34"/>
    </row>
    <row r="1191" spans="3:8" ht="12">
      <c r="C1191" s="33"/>
      <c r="D1191" s="34"/>
      <c r="E1191" s="34"/>
      <c r="H1191" s="34"/>
    </row>
    <row r="1192" spans="3:8" ht="12">
      <c r="C1192" s="33"/>
      <c r="D1192" s="34"/>
      <c r="E1192" s="34"/>
      <c r="H1192" s="34"/>
    </row>
    <row r="1193" spans="3:8" ht="12">
      <c r="C1193" s="33"/>
      <c r="D1193" s="34"/>
      <c r="E1193" s="34"/>
      <c r="H1193" s="34"/>
    </row>
    <row r="1194" spans="3:8" ht="12">
      <c r="C1194" s="33"/>
      <c r="D1194" s="34"/>
      <c r="E1194" s="34"/>
      <c r="H1194" s="34"/>
    </row>
    <row r="1195" spans="3:8" ht="12">
      <c r="C1195" s="33"/>
      <c r="D1195" s="34"/>
      <c r="E1195" s="34"/>
      <c r="H1195" s="34"/>
    </row>
    <row r="1196" spans="3:8" ht="12">
      <c r="C1196" s="33"/>
      <c r="D1196" s="34"/>
      <c r="E1196" s="34"/>
      <c r="H1196" s="34"/>
    </row>
    <row r="1197" spans="3:8" ht="12">
      <c r="C1197" s="33"/>
      <c r="D1197" s="34"/>
      <c r="E1197" s="34"/>
      <c r="H1197" s="34"/>
    </row>
    <row r="1198" spans="3:8" ht="12">
      <c r="C1198" s="33"/>
      <c r="D1198" s="34"/>
      <c r="E1198" s="34"/>
      <c r="H1198" s="34"/>
    </row>
    <row r="1199" spans="3:8" ht="12">
      <c r="C1199" s="33"/>
      <c r="D1199" s="34"/>
      <c r="E1199" s="34"/>
      <c r="H1199" s="34"/>
    </row>
    <row r="1200" spans="3:8" ht="12">
      <c r="C1200" s="33"/>
      <c r="D1200" s="34"/>
      <c r="E1200" s="34"/>
      <c r="H1200" s="34"/>
    </row>
    <row r="1201" spans="3:8" ht="12">
      <c r="C1201" s="33"/>
      <c r="D1201" s="34"/>
      <c r="E1201" s="34"/>
      <c r="H1201" s="34"/>
    </row>
    <row r="1202" spans="3:8" ht="12">
      <c r="C1202" s="33"/>
      <c r="D1202" s="34"/>
      <c r="E1202" s="34"/>
      <c r="H1202" s="34"/>
    </row>
    <row r="1203" spans="3:8" ht="12">
      <c r="C1203" s="33"/>
      <c r="D1203" s="34"/>
      <c r="E1203" s="34"/>
      <c r="H1203" s="34"/>
    </row>
    <row r="1204" spans="3:8" ht="12">
      <c r="C1204" s="33"/>
      <c r="D1204" s="34"/>
      <c r="E1204" s="34"/>
      <c r="H1204" s="34"/>
    </row>
    <row r="1205" spans="3:8" ht="12">
      <c r="C1205" s="33"/>
      <c r="D1205" s="34"/>
      <c r="E1205" s="34"/>
      <c r="H1205" s="34"/>
    </row>
    <row r="1206" spans="3:8" ht="12">
      <c r="C1206" s="33"/>
      <c r="D1206" s="34"/>
      <c r="E1206" s="34"/>
      <c r="H1206" s="34"/>
    </row>
    <row r="1207" spans="3:8" ht="12">
      <c r="C1207" s="33"/>
      <c r="D1207" s="34"/>
      <c r="E1207" s="34"/>
      <c r="H1207" s="34"/>
    </row>
    <row r="1208" spans="3:8" ht="12">
      <c r="C1208" s="33"/>
      <c r="D1208" s="34"/>
      <c r="E1208" s="34"/>
      <c r="H1208" s="34"/>
    </row>
    <row r="1209" spans="3:8" ht="12">
      <c r="C1209" s="33"/>
      <c r="D1209" s="34"/>
      <c r="E1209" s="34"/>
      <c r="H1209" s="34"/>
    </row>
    <row r="1210" spans="3:8" ht="12">
      <c r="C1210" s="33"/>
      <c r="D1210" s="34"/>
      <c r="E1210" s="34"/>
      <c r="H1210" s="34"/>
    </row>
    <row r="1211" spans="3:8" ht="12">
      <c r="C1211" s="33"/>
      <c r="D1211" s="34"/>
      <c r="E1211" s="34"/>
      <c r="H1211" s="34"/>
    </row>
    <row r="1212" spans="3:8" ht="12">
      <c r="C1212" s="33"/>
      <c r="D1212" s="34"/>
      <c r="E1212" s="34"/>
      <c r="H1212" s="34"/>
    </row>
    <row r="1213" spans="3:8" ht="12">
      <c r="C1213" s="33"/>
      <c r="D1213" s="34"/>
      <c r="E1213" s="34"/>
      <c r="H1213" s="34"/>
    </row>
    <row r="1214" spans="3:8" ht="12">
      <c r="C1214" s="33"/>
      <c r="D1214" s="34"/>
      <c r="E1214" s="34"/>
      <c r="H1214" s="34"/>
    </row>
    <row r="1215" spans="3:8" ht="12">
      <c r="C1215" s="33"/>
      <c r="D1215" s="34"/>
      <c r="E1215" s="34"/>
      <c r="H1215" s="34"/>
    </row>
    <row r="1216" spans="3:8" ht="12">
      <c r="C1216" s="33"/>
      <c r="D1216" s="34"/>
      <c r="E1216" s="34"/>
      <c r="H1216" s="34"/>
    </row>
    <row r="1217" spans="3:8" ht="12">
      <c r="C1217" s="33"/>
      <c r="D1217" s="34"/>
      <c r="E1217" s="34"/>
      <c r="H1217" s="34"/>
    </row>
    <row r="1218" spans="3:8" ht="12">
      <c r="C1218" s="33"/>
      <c r="D1218" s="34"/>
      <c r="E1218" s="34"/>
      <c r="H1218" s="34"/>
    </row>
    <row r="1219" spans="3:8" ht="12">
      <c r="C1219" s="33"/>
      <c r="D1219" s="34"/>
      <c r="E1219" s="34"/>
      <c r="H1219" s="34"/>
    </row>
    <row r="1220" spans="3:8" ht="12">
      <c r="C1220" s="33"/>
      <c r="D1220" s="34"/>
      <c r="E1220" s="34"/>
      <c r="H1220" s="34"/>
    </row>
    <row r="1221" spans="3:8" ht="12">
      <c r="C1221" s="33"/>
      <c r="D1221" s="34"/>
      <c r="E1221" s="34"/>
      <c r="H1221" s="34"/>
    </row>
    <row r="1222" spans="3:8" ht="12">
      <c r="C1222" s="33"/>
      <c r="D1222" s="34"/>
      <c r="E1222" s="34"/>
      <c r="H1222" s="34"/>
    </row>
    <row r="1223" spans="3:8" ht="12">
      <c r="C1223" s="33"/>
      <c r="D1223" s="34"/>
      <c r="E1223" s="34"/>
      <c r="H1223" s="34"/>
    </row>
    <row r="1224" spans="3:8" ht="12">
      <c r="C1224" s="33"/>
      <c r="D1224" s="34"/>
      <c r="E1224" s="34"/>
      <c r="H1224" s="34"/>
    </row>
    <row r="1225" spans="3:8" ht="12">
      <c r="C1225" s="33"/>
      <c r="D1225" s="34"/>
      <c r="E1225" s="34"/>
      <c r="H1225" s="34"/>
    </row>
    <row r="1226" spans="3:8" ht="12">
      <c r="C1226" s="33"/>
      <c r="D1226" s="34"/>
      <c r="E1226" s="34"/>
      <c r="H1226" s="34"/>
    </row>
    <row r="1227" spans="3:8" ht="12">
      <c r="C1227" s="33"/>
      <c r="D1227" s="34"/>
      <c r="E1227" s="34"/>
      <c r="H1227" s="34"/>
    </row>
    <row r="1228" spans="3:8" ht="12">
      <c r="C1228" s="33"/>
      <c r="D1228" s="34"/>
      <c r="E1228" s="34"/>
      <c r="H1228" s="34"/>
    </row>
    <row r="1229" spans="3:8" ht="12">
      <c r="C1229" s="33"/>
      <c r="D1229" s="34"/>
      <c r="E1229" s="34"/>
      <c r="H1229" s="34"/>
    </row>
    <row r="1230" spans="3:8" ht="12">
      <c r="C1230" s="33"/>
      <c r="D1230" s="34"/>
      <c r="E1230" s="34"/>
      <c r="H1230" s="34"/>
    </row>
    <row r="1231" spans="3:8" ht="12">
      <c r="C1231" s="33"/>
      <c r="D1231" s="34"/>
      <c r="E1231" s="34"/>
      <c r="H1231" s="34"/>
    </row>
    <row r="1232" spans="3:8" ht="12">
      <c r="C1232" s="33"/>
      <c r="D1232" s="34"/>
      <c r="E1232" s="34"/>
      <c r="H1232" s="34"/>
    </row>
    <row r="1233" spans="3:8" ht="12">
      <c r="C1233" s="33"/>
      <c r="D1233" s="34"/>
      <c r="E1233" s="34"/>
      <c r="H1233" s="34"/>
    </row>
    <row r="1234" spans="3:8" ht="12">
      <c r="C1234" s="33"/>
      <c r="D1234" s="34"/>
      <c r="E1234" s="34"/>
      <c r="H1234" s="34"/>
    </row>
    <row r="1235" spans="3:8" ht="12">
      <c r="C1235" s="33"/>
      <c r="D1235" s="34"/>
      <c r="E1235" s="34"/>
      <c r="H1235" s="34"/>
    </row>
    <row r="1236" spans="3:8" ht="12">
      <c r="C1236" s="33"/>
      <c r="D1236" s="34"/>
      <c r="E1236" s="34"/>
      <c r="H1236" s="34"/>
    </row>
    <row r="1237" spans="3:8" ht="12">
      <c r="C1237" s="33"/>
      <c r="D1237" s="34"/>
      <c r="E1237" s="34"/>
      <c r="H1237" s="34"/>
    </row>
    <row r="1238" spans="3:8" ht="12">
      <c r="C1238" s="33"/>
      <c r="D1238" s="34"/>
      <c r="E1238" s="34"/>
      <c r="H1238" s="34"/>
    </row>
    <row r="1239" spans="3:8" ht="12">
      <c r="C1239" s="33"/>
      <c r="D1239" s="34"/>
      <c r="E1239" s="34"/>
      <c r="H1239" s="34"/>
    </row>
    <row r="1240" spans="3:8" ht="12">
      <c r="C1240" s="33"/>
      <c r="D1240" s="34"/>
      <c r="E1240" s="34"/>
      <c r="H1240" s="34"/>
    </row>
    <row r="1241" spans="3:8" ht="12">
      <c r="C1241" s="33"/>
      <c r="D1241" s="34"/>
      <c r="E1241" s="34"/>
      <c r="H1241" s="34"/>
    </row>
    <row r="1242" spans="3:8" ht="12">
      <c r="C1242" s="33"/>
      <c r="D1242" s="34"/>
      <c r="E1242" s="34"/>
      <c r="H1242" s="34"/>
    </row>
    <row r="1243" spans="3:8" ht="12">
      <c r="C1243" s="33"/>
      <c r="D1243" s="34"/>
      <c r="E1243" s="34"/>
      <c r="H1243" s="34"/>
    </row>
    <row r="1244" spans="3:8" ht="12">
      <c r="C1244" s="33"/>
      <c r="D1244" s="34"/>
      <c r="E1244" s="34"/>
      <c r="H1244" s="34"/>
    </row>
    <row r="1245" spans="3:8" ht="12">
      <c r="C1245" s="33"/>
      <c r="D1245" s="34"/>
      <c r="E1245" s="34"/>
      <c r="H1245" s="34"/>
    </row>
    <row r="1246" spans="3:8" ht="12">
      <c r="C1246" s="33"/>
      <c r="D1246" s="34"/>
      <c r="E1246" s="34"/>
      <c r="H1246" s="34"/>
    </row>
    <row r="1247" spans="3:8" ht="12">
      <c r="C1247" s="33"/>
      <c r="D1247" s="34"/>
      <c r="E1247" s="34"/>
      <c r="H1247" s="34"/>
    </row>
    <row r="1248" spans="3:8" ht="12">
      <c r="C1248" s="33"/>
      <c r="D1248" s="34"/>
      <c r="E1248" s="34"/>
      <c r="H1248" s="34"/>
    </row>
    <row r="1249" spans="3:8" ht="12">
      <c r="C1249" s="33"/>
      <c r="D1249" s="34"/>
      <c r="E1249" s="34"/>
      <c r="H1249" s="34"/>
    </row>
    <row r="1250" spans="3:8" ht="12">
      <c r="C1250" s="33"/>
      <c r="D1250" s="34"/>
      <c r="E1250" s="34"/>
      <c r="H1250" s="34"/>
    </row>
    <row r="1251" spans="3:8" ht="12">
      <c r="C1251" s="33"/>
      <c r="D1251" s="34"/>
      <c r="E1251" s="34"/>
      <c r="H1251" s="34"/>
    </row>
    <row r="1252" spans="3:8" ht="12">
      <c r="C1252" s="33"/>
      <c r="D1252" s="34"/>
      <c r="E1252" s="34"/>
      <c r="H1252" s="34"/>
    </row>
    <row r="1253" spans="3:8" ht="12">
      <c r="C1253" s="33"/>
      <c r="D1253" s="34"/>
      <c r="E1253" s="34"/>
      <c r="H1253" s="34"/>
    </row>
    <row r="1254" spans="3:8" ht="12">
      <c r="C1254" s="33"/>
      <c r="D1254" s="34"/>
      <c r="E1254" s="34"/>
      <c r="H1254" s="34"/>
    </row>
    <row r="1255" spans="3:8" ht="12">
      <c r="C1255" s="33"/>
      <c r="D1255" s="34"/>
      <c r="E1255" s="34"/>
      <c r="H1255" s="34"/>
    </row>
    <row r="1256" spans="3:8" ht="12">
      <c r="C1256" s="33"/>
      <c r="D1256" s="34"/>
      <c r="E1256" s="34"/>
      <c r="H1256" s="34"/>
    </row>
    <row r="1257" spans="3:8" ht="12">
      <c r="C1257" s="33"/>
      <c r="D1257" s="34"/>
      <c r="E1257" s="34"/>
      <c r="H1257" s="34"/>
    </row>
    <row r="1258" spans="3:8" ht="12">
      <c r="C1258" s="33"/>
      <c r="D1258" s="34"/>
      <c r="E1258" s="34"/>
      <c r="H1258" s="34"/>
    </row>
    <row r="1259" spans="3:8" ht="12">
      <c r="C1259" s="33"/>
      <c r="D1259" s="34"/>
      <c r="E1259" s="34"/>
      <c r="H1259" s="34"/>
    </row>
    <row r="1260" spans="3:8" ht="12">
      <c r="C1260" s="33"/>
      <c r="D1260" s="34"/>
      <c r="E1260" s="34"/>
      <c r="H1260" s="34"/>
    </row>
    <row r="1261" spans="3:8" ht="12">
      <c r="C1261" s="33"/>
      <c r="D1261" s="34"/>
      <c r="E1261" s="34"/>
      <c r="H1261" s="34"/>
    </row>
    <row r="1262" spans="3:8" ht="12">
      <c r="C1262" s="33"/>
      <c r="D1262" s="34"/>
      <c r="E1262" s="34"/>
      <c r="H1262" s="34"/>
    </row>
    <row r="1263" spans="3:8" ht="12">
      <c r="C1263" s="33"/>
      <c r="D1263" s="34"/>
      <c r="E1263" s="34"/>
      <c r="H1263" s="34"/>
    </row>
    <row r="1264" spans="3:8" ht="12">
      <c r="C1264" s="33"/>
      <c r="D1264" s="34"/>
      <c r="E1264" s="34"/>
      <c r="H1264" s="34"/>
    </row>
    <row r="1265" spans="3:8" ht="12">
      <c r="C1265" s="33"/>
      <c r="D1265" s="34"/>
      <c r="E1265" s="34"/>
      <c r="H1265" s="34"/>
    </row>
    <row r="1266" spans="3:8" ht="12">
      <c r="C1266" s="33"/>
      <c r="D1266" s="34"/>
      <c r="E1266" s="34"/>
      <c r="H1266" s="34"/>
    </row>
    <row r="1267" spans="3:8" ht="12">
      <c r="C1267" s="33"/>
      <c r="D1267" s="34"/>
      <c r="E1267" s="34"/>
      <c r="H1267" s="34"/>
    </row>
    <row r="1268" spans="3:8" ht="12">
      <c r="C1268" s="33"/>
      <c r="D1268" s="34"/>
      <c r="E1268" s="34"/>
      <c r="H1268" s="34"/>
    </row>
    <row r="1269" spans="3:8" ht="12">
      <c r="C1269" s="33"/>
      <c r="D1269" s="34"/>
      <c r="E1269" s="34"/>
      <c r="H1269" s="34"/>
    </row>
    <row r="1270" spans="3:8" ht="12">
      <c r="C1270" s="33"/>
      <c r="D1270" s="34"/>
      <c r="E1270" s="34"/>
      <c r="H1270" s="34"/>
    </row>
    <row r="1271" spans="3:8" ht="12">
      <c r="C1271" s="33"/>
      <c r="D1271" s="34"/>
      <c r="E1271" s="34"/>
      <c r="H1271" s="34"/>
    </row>
    <row r="1272" spans="3:8" ht="12">
      <c r="C1272" s="33"/>
      <c r="D1272" s="34"/>
      <c r="E1272" s="34"/>
      <c r="H1272" s="34"/>
    </row>
    <row r="1273" spans="3:8" ht="12">
      <c r="C1273" s="33"/>
      <c r="D1273" s="34"/>
      <c r="E1273" s="34"/>
      <c r="H1273" s="34"/>
    </row>
    <row r="1274" spans="3:8" ht="12">
      <c r="C1274" s="33"/>
      <c r="D1274" s="34"/>
      <c r="E1274" s="34"/>
      <c r="H1274" s="34"/>
    </row>
    <row r="1275" spans="3:8" ht="12">
      <c r="C1275" s="33"/>
      <c r="D1275" s="34"/>
      <c r="E1275" s="34"/>
      <c r="H1275" s="34"/>
    </row>
    <row r="1276" spans="3:8" ht="12">
      <c r="C1276" s="33"/>
      <c r="D1276" s="34"/>
      <c r="E1276" s="34"/>
      <c r="H1276" s="34"/>
    </row>
    <row r="1277" spans="3:8" ht="12">
      <c r="C1277" s="33"/>
      <c r="D1277" s="34"/>
      <c r="E1277" s="34"/>
      <c r="H1277" s="34"/>
    </row>
    <row r="1278" spans="3:8" ht="12">
      <c r="C1278" s="33"/>
      <c r="D1278" s="34"/>
      <c r="E1278" s="34"/>
      <c r="H1278" s="34"/>
    </row>
    <row r="1279" spans="3:8" ht="12">
      <c r="C1279" s="33"/>
      <c r="D1279" s="34"/>
      <c r="E1279" s="34"/>
      <c r="H1279" s="34"/>
    </row>
    <row r="1280" spans="3:8" ht="12">
      <c r="C1280" s="33"/>
      <c r="D1280" s="34"/>
      <c r="E1280" s="34"/>
      <c r="H1280" s="34"/>
    </row>
    <row r="1281" spans="3:8" ht="12">
      <c r="C1281" s="33"/>
      <c r="D1281" s="34"/>
      <c r="E1281" s="34"/>
      <c r="H1281" s="34"/>
    </row>
    <row r="1282" spans="3:8" ht="12">
      <c r="C1282" s="33"/>
      <c r="D1282" s="34"/>
      <c r="E1282" s="34"/>
      <c r="H1282" s="34"/>
    </row>
    <row r="1283" spans="3:8" ht="12">
      <c r="C1283" s="33"/>
      <c r="D1283" s="34"/>
      <c r="E1283" s="34"/>
      <c r="H1283" s="34"/>
    </row>
    <row r="1284" spans="3:8" ht="12">
      <c r="C1284" s="33"/>
      <c r="D1284" s="34"/>
      <c r="E1284" s="34"/>
      <c r="H1284" s="34"/>
    </row>
    <row r="1285" spans="3:8" ht="12">
      <c r="C1285" s="33"/>
      <c r="D1285" s="34"/>
      <c r="E1285" s="34"/>
      <c r="H1285" s="34"/>
    </row>
    <row r="1286" spans="3:8" ht="12">
      <c r="C1286" s="33"/>
      <c r="D1286" s="34"/>
      <c r="E1286" s="34"/>
      <c r="H1286" s="34"/>
    </row>
    <row r="1287" spans="3:8" ht="12">
      <c r="C1287" s="33"/>
      <c r="D1287" s="34"/>
      <c r="E1287" s="34"/>
      <c r="H1287" s="34"/>
    </row>
    <row r="1288" spans="3:8" ht="12">
      <c r="C1288" s="33"/>
      <c r="D1288" s="34"/>
      <c r="E1288" s="34"/>
      <c r="H1288" s="34"/>
    </row>
    <row r="1289" spans="3:8" ht="12">
      <c r="C1289" s="33"/>
      <c r="D1289" s="34"/>
      <c r="E1289" s="34"/>
      <c r="H1289" s="34"/>
    </row>
    <row r="1290" spans="3:8" ht="12">
      <c r="C1290" s="33"/>
      <c r="D1290" s="34"/>
      <c r="E1290" s="34"/>
      <c r="H1290" s="34"/>
    </row>
    <row r="1291" spans="3:8" ht="12">
      <c r="C1291" s="33"/>
      <c r="D1291" s="34"/>
      <c r="E1291" s="34"/>
      <c r="H1291" s="34"/>
    </row>
    <row r="1292" spans="3:8" ht="12">
      <c r="C1292" s="33"/>
      <c r="D1292" s="34"/>
      <c r="E1292" s="34"/>
      <c r="H1292" s="34"/>
    </row>
    <row r="1293" spans="3:8" ht="12">
      <c r="C1293" s="33"/>
      <c r="D1293" s="34"/>
      <c r="E1293" s="34"/>
      <c r="H1293" s="34"/>
    </row>
    <row r="1294" spans="3:8" ht="12">
      <c r="C1294" s="33"/>
      <c r="D1294" s="34"/>
      <c r="E1294" s="34"/>
      <c r="H1294" s="34"/>
    </row>
    <row r="1295" spans="3:8" ht="12">
      <c r="C1295" s="33"/>
      <c r="D1295" s="34"/>
      <c r="E1295" s="34"/>
      <c r="H1295" s="34"/>
    </row>
    <row r="1296" spans="3:8" ht="12">
      <c r="C1296" s="33"/>
      <c r="D1296" s="34"/>
      <c r="E1296" s="34"/>
      <c r="H1296" s="34"/>
    </row>
    <row r="1297" spans="3:8" ht="12">
      <c r="C1297" s="33"/>
      <c r="D1297" s="34"/>
      <c r="E1297" s="34"/>
      <c r="H1297" s="34"/>
    </row>
    <row r="1298" spans="3:8" ht="12">
      <c r="C1298" s="33"/>
      <c r="D1298" s="34"/>
      <c r="E1298" s="34"/>
      <c r="H1298" s="34"/>
    </row>
    <row r="1299" spans="3:8" ht="12">
      <c r="C1299" s="33"/>
      <c r="D1299" s="34"/>
      <c r="E1299" s="34"/>
      <c r="H1299" s="34"/>
    </row>
    <row r="1300" spans="3:8" ht="12">
      <c r="C1300" s="33"/>
      <c r="D1300" s="34"/>
      <c r="E1300" s="34"/>
      <c r="H1300" s="34"/>
    </row>
    <row r="1301" spans="3:8" ht="12">
      <c r="C1301" s="33"/>
      <c r="D1301" s="34"/>
      <c r="E1301" s="34"/>
      <c r="H1301" s="34"/>
    </row>
    <row r="1302" spans="3:8" ht="12">
      <c r="C1302" s="33"/>
      <c r="D1302" s="34"/>
      <c r="E1302" s="34"/>
      <c r="H1302" s="34"/>
    </row>
    <row r="1303" spans="3:8" ht="12">
      <c r="C1303" s="33"/>
      <c r="D1303" s="34"/>
      <c r="E1303" s="34"/>
      <c r="H1303" s="34"/>
    </row>
    <row r="1304" spans="3:8" ht="12">
      <c r="C1304" s="33"/>
      <c r="D1304" s="34"/>
      <c r="E1304" s="34"/>
      <c r="H1304" s="34"/>
    </row>
    <row r="1305" spans="3:8" ht="12">
      <c r="C1305" s="33"/>
      <c r="D1305" s="34"/>
      <c r="E1305" s="34"/>
      <c r="H1305" s="34"/>
    </row>
    <row r="1306" spans="3:8" ht="12">
      <c r="C1306" s="33"/>
      <c r="D1306" s="34"/>
      <c r="E1306" s="34"/>
      <c r="H1306" s="34"/>
    </row>
    <row r="1307" spans="3:8" ht="12">
      <c r="C1307" s="33"/>
      <c r="D1307" s="34"/>
      <c r="E1307" s="34"/>
      <c r="H1307" s="34"/>
    </row>
    <row r="1308" spans="3:8" ht="12">
      <c r="C1308" s="33"/>
      <c r="D1308" s="34"/>
      <c r="E1308" s="34"/>
      <c r="H1308" s="34"/>
    </row>
    <row r="1309" spans="3:8" ht="12">
      <c r="C1309" s="33"/>
      <c r="D1309" s="34"/>
      <c r="E1309" s="34"/>
      <c r="H1309" s="34"/>
    </row>
    <row r="1310" spans="3:8" ht="12">
      <c r="C1310" s="33"/>
      <c r="D1310" s="34"/>
      <c r="E1310" s="34"/>
      <c r="H1310" s="34"/>
    </row>
    <row r="1311" spans="3:8" ht="12">
      <c r="C1311" s="33"/>
      <c r="D1311" s="34"/>
      <c r="E1311" s="34"/>
      <c r="H1311" s="34"/>
    </row>
    <row r="1312" spans="3:8" ht="12">
      <c r="C1312" s="33"/>
      <c r="D1312" s="34"/>
      <c r="E1312" s="34"/>
      <c r="H1312" s="34"/>
    </row>
    <row r="1313" spans="3:8" ht="12">
      <c r="C1313" s="33"/>
      <c r="D1313" s="34"/>
      <c r="E1313" s="34"/>
      <c r="H1313" s="34"/>
    </row>
    <row r="1314" spans="3:8" ht="12">
      <c r="C1314" s="33"/>
      <c r="D1314" s="34"/>
      <c r="E1314" s="34"/>
      <c r="H1314" s="34"/>
    </row>
    <row r="1315" spans="3:8" ht="12">
      <c r="C1315" s="33"/>
      <c r="D1315" s="34"/>
      <c r="E1315" s="34"/>
      <c r="H1315" s="34"/>
    </row>
    <row r="1316" spans="3:8" ht="12">
      <c r="C1316" s="33"/>
      <c r="D1316" s="34"/>
      <c r="E1316" s="34"/>
      <c r="H1316" s="34"/>
    </row>
    <row r="1317" spans="3:8" ht="12">
      <c r="C1317" s="33"/>
      <c r="D1317" s="34"/>
      <c r="E1317" s="34"/>
      <c r="H1317" s="34"/>
    </row>
    <row r="1318" spans="3:8" ht="12">
      <c r="C1318" s="33"/>
      <c r="D1318" s="34"/>
      <c r="E1318" s="34"/>
      <c r="H1318" s="34"/>
    </row>
    <row r="1319" spans="3:8" ht="12">
      <c r="C1319" s="33"/>
      <c r="D1319" s="34"/>
      <c r="E1319" s="34"/>
      <c r="H1319" s="34"/>
    </row>
    <row r="1320" spans="3:8" ht="12">
      <c r="C1320" s="33"/>
      <c r="D1320" s="34"/>
      <c r="E1320" s="34"/>
      <c r="H1320" s="34"/>
    </row>
    <row r="1321" spans="3:8" ht="12">
      <c r="C1321" s="33"/>
      <c r="D1321" s="34"/>
      <c r="E1321" s="34"/>
      <c r="H1321" s="34"/>
    </row>
    <row r="1322" spans="3:8" ht="12">
      <c r="C1322" s="33"/>
      <c r="D1322" s="34"/>
      <c r="E1322" s="34"/>
      <c r="H1322" s="34"/>
    </row>
    <row r="1323" spans="3:8" ht="12">
      <c r="C1323" s="33"/>
      <c r="D1323" s="34"/>
      <c r="E1323" s="34"/>
      <c r="H1323" s="34"/>
    </row>
    <row r="1324" spans="3:8" ht="12">
      <c r="C1324" s="33"/>
      <c r="D1324" s="34"/>
      <c r="E1324" s="34"/>
      <c r="H1324" s="34"/>
    </row>
    <row r="1325" spans="3:8" ht="12">
      <c r="C1325" s="33"/>
      <c r="D1325" s="34"/>
      <c r="E1325" s="34"/>
      <c r="H1325" s="34"/>
    </row>
    <row r="1326" spans="3:8" ht="12">
      <c r="C1326" s="33"/>
      <c r="D1326" s="34"/>
      <c r="E1326" s="34"/>
      <c r="H1326" s="34"/>
    </row>
    <row r="1327" spans="3:8" ht="12">
      <c r="C1327" s="33"/>
      <c r="D1327" s="34"/>
      <c r="E1327" s="34"/>
      <c r="H1327" s="34"/>
    </row>
    <row r="1328" spans="3:8" ht="12">
      <c r="C1328" s="33"/>
      <c r="D1328" s="34"/>
      <c r="E1328" s="34"/>
      <c r="H1328" s="34"/>
    </row>
    <row r="1329" spans="3:8" ht="12">
      <c r="C1329" s="33"/>
      <c r="D1329" s="34"/>
      <c r="E1329" s="34"/>
      <c r="H1329" s="34"/>
    </row>
    <row r="1330" spans="3:8" ht="12">
      <c r="C1330" s="33"/>
      <c r="D1330" s="34"/>
      <c r="E1330" s="34"/>
      <c r="H1330" s="34"/>
    </row>
    <row r="1331" spans="3:8" ht="12">
      <c r="C1331" s="33"/>
      <c r="D1331" s="34"/>
      <c r="E1331" s="34"/>
      <c r="H1331" s="34"/>
    </row>
    <row r="1332" spans="3:8" ht="12">
      <c r="C1332" s="33"/>
      <c r="D1332" s="34"/>
      <c r="E1332" s="34"/>
      <c r="H1332" s="34"/>
    </row>
    <row r="1333" spans="3:8" ht="12">
      <c r="C1333" s="33"/>
      <c r="D1333" s="34"/>
      <c r="E1333" s="34"/>
      <c r="H1333" s="34"/>
    </row>
    <row r="1334" spans="3:8" ht="12">
      <c r="C1334" s="33"/>
      <c r="D1334" s="34"/>
      <c r="E1334" s="34"/>
      <c r="H1334" s="34"/>
    </row>
    <row r="1335" spans="3:8" ht="12">
      <c r="C1335" s="33"/>
      <c r="D1335" s="34"/>
      <c r="E1335" s="34"/>
      <c r="H1335" s="34"/>
    </row>
    <row r="1336" spans="3:8" ht="12">
      <c r="C1336" s="33"/>
      <c r="D1336" s="34"/>
      <c r="E1336" s="34"/>
      <c r="H1336" s="34"/>
    </row>
    <row r="1337" spans="3:8" ht="12">
      <c r="C1337" s="33"/>
      <c r="D1337" s="34"/>
      <c r="E1337" s="34"/>
      <c r="H1337" s="34"/>
    </row>
    <row r="1338" spans="3:8" ht="12">
      <c r="C1338" s="33"/>
      <c r="D1338" s="34"/>
      <c r="E1338" s="34"/>
      <c r="H1338" s="34"/>
    </row>
    <row r="1339" spans="3:8" ht="12">
      <c r="C1339" s="33"/>
      <c r="D1339" s="34"/>
      <c r="E1339" s="34"/>
      <c r="H1339" s="34"/>
    </row>
    <row r="1340" spans="3:8" ht="12">
      <c r="C1340" s="33"/>
      <c r="D1340" s="34"/>
      <c r="E1340" s="34"/>
      <c r="H1340" s="34"/>
    </row>
    <row r="1341" spans="3:8" ht="12">
      <c r="C1341" s="33"/>
      <c r="D1341" s="34"/>
      <c r="E1341" s="34"/>
      <c r="H1341" s="34"/>
    </row>
    <row r="1342" spans="3:8" ht="12">
      <c r="C1342" s="33"/>
      <c r="D1342" s="34"/>
      <c r="E1342" s="34"/>
      <c r="H1342" s="34"/>
    </row>
    <row r="1343" spans="3:8" ht="12">
      <c r="C1343" s="33"/>
      <c r="D1343" s="34"/>
      <c r="E1343" s="34"/>
      <c r="H1343" s="34"/>
    </row>
    <row r="1344" spans="3:8" ht="12">
      <c r="C1344" s="33"/>
      <c r="D1344" s="34"/>
      <c r="E1344" s="34"/>
      <c r="H1344" s="34"/>
    </row>
    <row r="1345" spans="3:8" ht="12">
      <c r="C1345" s="33"/>
      <c r="D1345" s="34"/>
      <c r="E1345" s="34"/>
      <c r="H1345" s="34"/>
    </row>
    <row r="1346" spans="3:8" ht="12">
      <c r="C1346" s="33"/>
      <c r="D1346" s="34"/>
      <c r="E1346" s="34"/>
      <c r="H1346" s="34"/>
    </row>
    <row r="1347" spans="3:8" ht="12">
      <c r="C1347" s="33"/>
      <c r="D1347" s="34"/>
      <c r="E1347" s="34"/>
      <c r="H1347" s="34"/>
    </row>
    <row r="1348" spans="3:8" ht="12">
      <c r="C1348" s="33"/>
      <c r="D1348" s="34"/>
      <c r="E1348" s="34"/>
      <c r="H1348" s="34"/>
    </row>
    <row r="1349" spans="3:8" ht="12">
      <c r="C1349" s="33"/>
      <c r="D1349" s="34"/>
      <c r="E1349" s="34"/>
      <c r="H1349" s="34"/>
    </row>
    <row r="1350" spans="3:8" ht="12">
      <c r="C1350" s="33"/>
      <c r="D1350" s="34"/>
      <c r="E1350" s="34"/>
      <c r="H1350" s="34"/>
    </row>
    <row r="1351" spans="3:8" ht="12">
      <c r="C1351" s="33"/>
      <c r="D1351" s="34"/>
      <c r="E1351" s="34"/>
      <c r="H1351" s="34"/>
    </row>
    <row r="1352" spans="3:8" ht="12">
      <c r="C1352" s="33"/>
      <c r="D1352" s="34"/>
      <c r="E1352" s="34"/>
      <c r="H1352" s="34"/>
    </row>
    <row r="1353" spans="3:8" ht="12">
      <c r="C1353" s="33"/>
      <c r="D1353" s="34"/>
      <c r="E1353" s="34"/>
      <c r="H1353" s="34"/>
    </row>
    <row r="1354" spans="3:8" ht="12">
      <c r="C1354" s="33"/>
      <c r="D1354" s="34"/>
      <c r="E1354" s="34"/>
      <c r="H1354" s="34"/>
    </row>
    <row r="1355" spans="3:8" ht="12">
      <c r="C1355" s="33"/>
      <c r="D1355" s="34"/>
      <c r="E1355" s="34"/>
      <c r="H1355" s="34"/>
    </row>
    <row r="1356" spans="3:8" ht="12">
      <c r="C1356" s="33"/>
      <c r="D1356" s="34"/>
      <c r="E1356" s="34"/>
      <c r="H1356" s="34"/>
    </row>
    <row r="1357" spans="3:8" ht="12">
      <c r="C1357" s="33"/>
      <c r="D1357" s="34"/>
      <c r="E1357" s="34"/>
      <c r="H1357" s="34"/>
    </row>
    <row r="1358" spans="3:8" ht="12">
      <c r="C1358" s="33"/>
      <c r="D1358" s="34"/>
      <c r="E1358" s="34"/>
      <c r="H1358" s="34"/>
    </row>
    <row r="1359" spans="3:8" ht="12">
      <c r="C1359" s="33"/>
      <c r="D1359" s="34"/>
      <c r="E1359" s="34"/>
      <c r="H1359" s="34"/>
    </row>
    <row r="1360" spans="3:8" ht="12">
      <c r="C1360" s="33"/>
      <c r="D1360" s="34"/>
      <c r="E1360" s="34"/>
      <c r="H1360" s="34"/>
    </row>
    <row r="1361" spans="3:8" ht="12">
      <c r="C1361" s="33"/>
      <c r="D1361" s="34"/>
      <c r="E1361" s="34"/>
      <c r="H1361" s="34"/>
    </row>
    <row r="1362" spans="3:8" ht="12">
      <c r="C1362" s="33"/>
      <c r="D1362" s="34"/>
      <c r="E1362" s="34"/>
      <c r="H1362" s="34"/>
    </row>
    <row r="1363" spans="3:8" ht="12">
      <c r="C1363" s="33"/>
      <c r="D1363" s="34"/>
      <c r="E1363" s="34"/>
      <c r="H1363" s="34"/>
    </row>
    <row r="1364" spans="3:8" ht="12">
      <c r="C1364" s="33"/>
      <c r="D1364" s="34"/>
      <c r="E1364" s="34"/>
      <c r="H1364" s="34"/>
    </row>
    <row r="1365" spans="3:8" ht="12">
      <c r="C1365" s="33"/>
      <c r="D1365" s="34"/>
      <c r="E1365" s="34"/>
      <c r="H1365" s="34"/>
    </row>
    <row r="1366" spans="3:8" ht="12">
      <c r="C1366" s="33"/>
      <c r="D1366" s="34"/>
      <c r="E1366" s="34"/>
      <c r="H1366" s="34"/>
    </row>
    <row r="1367" spans="3:8" ht="12">
      <c r="C1367" s="33"/>
      <c r="D1367" s="34"/>
      <c r="E1367" s="34"/>
      <c r="H1367" s="34"/>
    </row>
    <row r="1368" spans="3:8" ht="12">
      <c r="C1368" s="33"/>
      <c r="D1368" s="34"/>
      <c r="E1368" s="34"/>
      <c r="H1368" s="34"/>
    </row>
    <row r="1369" spans="3:8" ht="12">
      <c r="C1369" s="33"/>
      <c r="D1369" s="34"/>
      <c r="E1369" s="34"/>
      <c r="H1369" s="34"/>
    </row>
    <row r="1370" spans="3:8" ht="12">
      <c r="C1370" s="33"/>
      <c r="D1370" s="34"/>
      <c r="E1370" s="34"/>
      <c r="H1370" s="34"/>
    </row>
    <row r="1371" spans="3:8" ht="12">
      <c r="C1371" s="33"/>
      <c r="D1371" s="34"/>
      <c r="E1371" s="34"/>
      <c r="H1371" s="34"/>
    </row>
    <row r="1372" spans="3:8" ht="12">
      <c r="C1372" s="33"/>
      <c r="D1372" s="34"/>
      <c r="E1372" s="34"/>
      <c r="H1372" s="34"/>
    </row>
    <row r="1373" spans="3:8" ht="12">
      <c r="C1373" s="33"/>
      <c r="D1373" s="34"/>
      <c r="E1373" s="34"/>
      <c r="H1373" s="34"/>
    </row>
    <row r="1374" spans="3:8" ht="12">
      <c r="C1374" s="33"/>
      <c r="D1374" s="34"/>
      <c r="E1374" s="34"/>
      <c r="H1374" s="34"/>
    </row>
    <row r="1375" spans="3:8" ht="12">
      <c r="C1375" s="33"/>
      <c r="D1375" s="34"/>
      <c r="E1375" s="34"/>
      <c r="H1375" s="34"/>
    </row>
    <row r="1376" spans="3:8" ht="12">
      <c r="C1376" s="33"/>
      <c r="D1376" s="34"/>
      <c r="E1376" s="34"/>
      <c r="H1376" s="34"/>
    </row>
    <row r="1377" spans="3:8" ht="12">
      <c r="C1377" s="33"/>
      <c r="D1377" s="34"/>
      <c r="E1377" s="34"/>
      <c r="H1377" s="34"/>
    </row>
    <row r="1378" spans="3:8" ht="12">
      <c r="C1378" s="33"/>
      <c r="D1378" s="34"/>
      <c r="E1378" s="34"/>
      <c r="H1378" s="34"/>
    </row>
    <row r="1379" spans="3:8" ht="12">
      <c r="C1379" s="33"/>
      <c r="D1379" s="34"/>
      <c r="E1379" s="34"/>
      <c r="H1379" s="34"/>
    </row>
    <row r="1380" spans="3:8" ht="12">
      <c r="C1380" s="33"/>
      <c r="D1380" s="34"/>
      <c r="E1380" s="34"/>
      <c r="H1380" s="34"/>
    </row>
    <row r="1381" spans="3:8" ht="12">
      <c r="C1381" s="33"/>
      <c r="D1381" s="34"/>
      <c r="E1381" s="34"/>
      <c r="H1381" s="34"/>
    </row>
    <row r="1382" spans="3:8" ht="12">
      <c r="C1382" s="33"/>
      <c r="D1382" s="34"/>
      <c r="E1382" s="34"/>
      <c r="H1382" s="34"/>
    </row>
    <row r="1383" spans="3:8" ht="12">
      <c r="C1383" s="33"/>
      <c r="D1383" s="34"/>
      <c r="E1383" s="34"/>
      <c r="H1383" s="34"/>
    </row>
    <row r="1384" spans="3:8" ht="12">
      <c r="C1384" s="33"/>
      <c r="D1384" s="34"/>
      <c r="E1384" s="34"/>
      <c r="H1384" s="34"/>
    </row>
    <row r="1385" spans="3:8" ht="12">
      <c r="C1385" s="33"/>
      <c r="D1385" s="34"/>
      <c r="E1385" s="34"/>
      <c r="H1385" s="34"/>
    </row>
    <row r="1386" spans="3:8" ht="12">
      <c r="C1386" s="33"/>
      <c r="D1386" s="34"/>
      <c r="E1386" s="34"/>
      <c r="H1386" s="34"/>
    </row>
    <row r="1387" spans="3:8" ht="12">
      <c r="C1387" s="33"/>
      <c r="D1387" s="34"/>
      <c r="E1387" s="34"/>
      <c r="H1387" s="34"/>
    </row>
    <row r="1388" spans="3:8" ht="12">
      <c r="C1388" s="33"/>
      <c r="D1388" s="34"/>
      <c r="E1388" s="34"/>
      <c r="H1388" s="34"/>
    </row>
    <row r="1389" spans="3:8" ht="12">
      <c r="C1389" s="33"/>
      <c r="D1389" s="34"/>
      <c r="E1389" s="34"/>
      <c r="H1389" s="34"/>
    </row>
    <row r="1390" spans="3:8" ht="12">
      <c r="C1390" s="33"/>
      <c r="D1390" s="34"/>
      <c r="E1390" s="34"/>
      <c r="H1390" s="34"/>
    </row>
    <row r="1391" spans="3:8" ht="12">
      <c r="C1391" s="33"/>
      <c r="D1391" s="34"/>
      <c r="E1391" s="34"/>
      <c r="H1391" s="34"/>
    </row>
    <row r="1392" spans="3:8" ht="12">
      <c r="C1392" s="33"/>
      <c r="D1392" s="34"/>
      <c r="E1392" s="34"/>
      <c r="H1392" s="34"/>
    </row>
    <row r="1393" spans="3:8" ht="12">
      <c r="C1393" s="33"/>
      <c r="D1393" s="34"/>
      <c r="E1393" s="34"/>
      <c r="H1393" s="34"/>
    </row>
    <row r="1394" spans="3:8" ht="12">
      <c r="C1394" s="33"/>
      <c r="D1394" s="34"/>
      <c r="E1394" s="34"/>
      <c r="H1394" s="34"/>
    </row>
    <row r="1395" spans="3:8" ht="12">
      <c r="C1395" s="33"/>
      <c r="D1395" s="34"/>
      <c r="E1395" s="34"/>
      <c r="H1395" s="34"/>
    </row>
    <row r="1396" spans="3:8" ht="12">
      <c r="C1396" s="33"/>
      <c r="D1396" s="34"/>
      <c r="E1396" s="34"/>
      <c r="H1396" s="34"/>
    </row>
    <row r="1397" spans="3:8" ht="12">
      <c r="C1397" s="33"/>
      <c r="D1397" s="34"/>
      <c r="E1397" s="34"/>
      <c r="H1397" s="34"/>
    </row>
    <row r="1398" spans="3:8" ht="12">
      <c r="C1398" s="33"/>
      <c r="D1398" s="34"/>
      <c r="E1398" s="34"/>
      <c r="H1398" s="34"/>
    </row>
    <row r="1399" spans="3:8" ht="12">
      <c r="C1399" s="33"/>
      <c r="D1399" s="34"/>
      <c r="E1399" s="34"/>
      <c r="H1399" s="34"/>
    </row>
    <row r="1400" spans="3:8" ht="12">
      <c r="C1400" s="33"/>
      <c r="D1400" s="34"/>
      <c r="E1400" s="34"/>
      <c r="H1400" s="34"/>
    </row>
    <row r="1401" spans="3:8" ht="12">
      <c r="C1401" s="33"/>
      <c r="D1401" s="34"/>
      <c r="E1401" s="34"/>
      <c r="H1401" s="34"/>
    </row>
    <row r="1402" spans="3:8" ht="12">
      <c r="C1402" s="33"/>
      <c r="D1402" s="34"/>
      <c r="E1402" s="34"/>
      <c r="H1402" s="34"/>
    </row>
    <row r="1403" spans="3:8" ht="12">
      <c r="C1403" s="33"/>
      <c r="D1403" s="34"/>
      <c r="E1403" s="34"/>
      <c r="H1403" s="34"/>
    </row>
    <row r="1404" spans="3:8" ht="12">
      <c r="C1404" s="33"/>
      <c r="D1404" s="34"/>
      <c r="E1404" s="34"/>
      <c r="H1404" s="34"/>
    </row>
    <row r="1405" spans="3:8" ht="12">
      <c r="C1405" s="33"/>
      <c r="D1405" s="34"/>
      <c r="E1405" s="34"/>
      <c r="H1405" s="34"/>
    </row>
    <row r="1406" spans="3:8" ht="12">
      <c r="C1406" s="33"/>
      <c r="D1406" s="34"/>
      <c r="E1406" s="34"/>
      <c r="H1406" s="34"/>
    </row>
    <row r="1407" spans="3:8" ht="12">
      <c r="C1407" s="33"/>
      <c r="D1407" s="34"/>
      <c r="E1407" s="34"/>
      <c r="H1407" s="34"/>
    </row>
    <row r="1408" spans="3:8" ht="12">
      <c r="C1408" s="33"/>
      <c r="D1408" s="34"/>
      <c r="E1408" s="34"/>
      <c r="H1408" s="34"/>
    </row>
    <row r="1409" spans="3:8" ht="12">
      <c r="C1409" s="33"/>
      <c r="D1409" s="34"/>
      <c r="E1409" s="34"/>
      <c r="H1409" s="34"/>
    </row>
    <row r="1410" spans="3:8" ht="12">
      <c r="C1410" s="33"/>
      <c r="D1410" s="34"/>
      <c r="E1410" s="34"/>
      <c r="H1410" s="34"/>
    </row>
    <row r="1411" spans="3:8" ht="12">
      <c r="C1411" s="33"/>
      <c r="D1411" s="34"/>
      <c r="E1411" s="34"/>
      <c r="H1411" s="34"/>
    </row>
    <row r="1412" spans="3:8" ht="12">
      <c r="C1412" s="33"/>
      <c r="D1412" s="34"/>
      <c r="E1412" s="34"/>
      <c r="H1412" s="34"/>
    </row>
    <row r="1413" spans="3:8" ht="12">
      <c r="C1413" s="33"/>
      <c r="D1413" s="34"/>
      <c r="E1413" s="34"/>
      <c r="H1413" s="34"/>
    </row>
    <row r="1414" spans="3:8" ht="12">
      <c r="C1414" s="33"/>
      <c r="D1414" s="34"/>
      <c r="E1414" s="34"/>
      <c r="H1414" s="34"/>
    </row>
    <row r="1415" spans="3:8" ht="12">
      <c r="C1415" s="33"/>
      <c r="D1415" s="34"/>
      <c r="E1415" s="34"/>
      <c r="H1415" s="34"/>
    </row>
    <row r="1416" spans="3:8" ht="12">
      <c r="C1416" s="33"/>
      <c r="D1416" s="34"/>
      <c r="E1416" s="34"/>
      <c r="H1416" s="34"/>
    </row>
    <row r="1417" spans="3:8" ht="12">
      <c r="C1417" s="33"/>
      <c r="D1417" s="34"/>
      <c r="E1417" s="34"/>
      <c r="H1417" s="34"/>
    </row>
    <row r="1418" spans="3:8" ht="12">
      <c r="C1418" s="33"/>
      <c r="D1418" s="34"/>
      <c r="E1418" s="34"/>
      <c r="H1418" s="34"/>
    </row>
    <row r="1419" spans="3:8" ht="12">
      <c r="C1419" s="33"/>
      <c r="D1419" s="34"/>
      <c r="E1419" s="34"/>
      <c r="H1419" s="34"/>
    </row>
    <row r="1420" spans="3:8" ht="12">
      <c r="C1420" s="33"/>
      <c r="D1420" s="34"/>
      <c r="E1420" s="34"/>
      <c r="H1420" s="34"/>
    </row>
    <row r="1421" spans="3:8" ht="12">
      <c r="C1421" s="33"/>
      <c r="D1421" s="34"/>
      <c r="E1421" s="34"/>
      <c r="H1421" s="34"/>
    </row>
    <row r="1422" spans="3:8" ht="12">
      <c r="C1422" s="33"/>
      <c r="D1422" s="34"/>
      <c r="E1422" s="34"/>
      <c r="H1422" s="34"/>
    </row>
    <row r="1423" spans="3:8" ht="12">
      <c r="C1423" s="33"/>
      <c r="D1423" s="34"/>
      <c r="E1423" s="34"/>
      <c r="H1423" s="34"/>
    </row>
    <row r="1424" spans="3:8" ht="12">
      <c r="C1424" s="33"/>
      <c r="D1424" s="34"/>
      <c r="E1424" s="34"/>
      <c r="H1424" s="34"/>
    </row>
    <row r="1425" spans="3:8" ht="12">
      <c r="C1425" s="33"/>
      <c r="D1425" s="34"/>
      <c r="E1425" s="34"/>
      <c r="H1425" s="34"/>
    </row>
    <row r="1426" spans="3:8" ht="12">
      <c r="C1426" s="33"/>
      <c r="D1426" s="34"/>
      <c r="E1426" s="34"/>
      <c r="H1426" s="34"/>
    </row>
    <row r="1427" spans="3:8" ht="12">
      <c r="C1427" s="33"/>
      <c r="D1427" s="34"/>
      <c r="E1427" s="34"/>
      <c r="H1427" s="34"/>
    </row>
    <row r="1428" spans="3:8" ht="12">
      <c r="C1428" s="33"/>
      <c r="D1428" s="34"/>
      <c r="E1428" s="34"/>
      <c r="H1428" s="34"/>
    </row>
    <row r="1429" spans="3:8" ht="12">
      <c r="C1429" s="33"/>
      <c r="D1429" s="34"/>
      <c r="E1429" s="34"/>
      <c r="H1429" s="34"/>
    </row>
    <row r="1430" spans="3:8" ht="12">
      <c r="C1430" s="33"/>
      <c r="D1430" s="34"/>
      <c r="E1430" s="34"/>
      <c r="H1430" s="34"/>
    </row>
    <row r="1431" spans="3:8" ht="12">
      <c r="C1431" s="33"/>
      <c r="D1431" s="34"/>
      <c r="E1431" s="34"/>
      <c r="H1431" s="34"/>
    </row>
    <row r="1432" spans="3:8" ht="12">
      <c r="C1432" s="33"/>
      <c r="D1432" s="34"/>
      <c r="E1432" s="34"/>
      <c r="H1432" s="34"/>
    </row>
    <row r="1433" spans="3:8" ht="12">
      <c r="C1433" s="33"/>
      <c r="D1433" s="34"/>
      <c r="E1433" s="34"/>
      <c r="H1433" s="34"/>
    </row>
    <row r="1434" spans="3:8" ht="12">
      <c r="C1434" s="33"/>
      <c r="D1434" s="34"/>
      <c r="E1434" s="34"/>
      <c r="H1434" s="34"/>
    </row>
    <row r="1435" spans="3:8" ht="12">
      <c r="C1435" s="33"/>
      <c r="D1435" s="34"/>
      <c r="E1435" s="34"/>
      <c r="H1435" s="34"/>
    </row>
    <row r="1436" spans="3:8" ht="12">
      <c r="C1436" s="33"/>
      <c r="D1436" s="34"/>
      <c r="E1436" s="34"/>
      <c r="H1436" s="34"/>
    </row>
    <row r="1437" spans="3:8" ht="12">
      <c r="C1437" s="33"/>
      <c r="D1437" s="34"/>
      <c r="E1437" s="34"/>
      <c r="H1437" s="34"/>
    </row>
    <row r="1438" spans="3:8" ht="12">
      <c r="C1438" s="33"/>
      <c r="D1438" s="34"/>
      <c r="E1438" s="34"/>
      <c r="H1438" s="34"/>
    </row>
    <row r="1439" spans="3:8" ht="12">
      <c r="C1439" s="33"/>
      <c r="D1439" s="34"/>
      <c r="E1439" s="34"/>
      <c r="H1439" s="34"/>
    </row>
    <row r="1440" spans="3:8" ht="12">
      <c r="C1440" s="33"/>
      <c r="D1440" s="34"/>
      <c r="E1440" s="34"/>
      <c r="H1440" s="34"/>
    </row>
    <row r="1441" spans="3:8" ht="12">
      <c r="C1441" s="33"/>
      <c r="D1441" s="34"/>
      <c r="E1441" s="34"/>
      <c r="H1441" s="34"/>
    </row>
    <row r="1442" spans="3:8" ht="12">
      <c r="C1442" s="33"/>
      <c r="D1442" s="34"/>
      <c r="E1442" s="34"/>
      <c r="H1442" s="34"/>
    </row>
    <row r="1443" spans="3:8" ht="12">
      <c r="C1443" s="33"/>
      <c r="D1443" s="34"/>
      <c r="E1443" s="34"/>
      <c r="H1443" s="34"/>
    </row>
    <row r="1444" spans="3:8" ht="12">
      <c r="C1444" s="33"/>
      <c r="D1444" s="34"/>
      <c r="E1444" s="34"/>
      <c r="H1444" s="34"/>
    </row>
    <row r="1445" spans="3:8" ht="12">
      <c r="C1445" s="33"/>
      <c r="D1445" s="34"/>
      <c r="E1445" s="34"/>
      <c r="H1445" s="34"/>
    </row>
    <row r="1446" spans="3:8" ht="12">
      <c r="C1446" s="33"/>
      <c r="D1446" s="34"/>
      <c r="E1446" s="34"/>
      <c r="H1446" s="34"/>
    </row>
    <row r="1447" spans="3:8" ht="12">
      <c r="C1447" s="33"/>
      <c r="D1447" s="34"/>
      <c r="E1447" s="34"/>
      <c r="H1447" s="34"/>
    </row>
    <row r="1448" spans="3:8" ht="12">
      <c r="C1448" s="33"/>
      <c r="D1448" s="34"/>
      <c r="E1448" s="34"/>
      <c r="H1448" s="34"/>
    </row>
    <row r="1449" spans="3:8" ht="12">
      <c r="C1449" s="33"/>
      <c r="D1449" s="34"/>
      <c r="E1449" s="34"/>
      <c r="H1449" s="34"/>
    </row>
    <row r="1450" spans="3:8" ht="12">
      <c r="C1450" s="33"/>
      <c r="D1450" s="34"/>
      <c r="E1450" s="34"/>
      <c r="H1450" s="34"/>
    </row>
    <row r="1451" spans="3:8" ht="12">
      <c r="C1451" s="33"/>
      <c r="D1451" s="34"/>
      <c r="E1451" s="34"/>
      <c r="H1451" s="34"/>
    </row>
    <row r="1452" spans="3:8" ht="12">
      <c r="C1452" s="33"/>
      <c r="D1452" s="34"/>
      <c r="E1452" s="34"/>
      <c r="H1452" s="34"/>
    </row>
    <row r="1453" spans="3:8" ht="12">
      <c r="C1453" s="33"/>
      <c r="D1453" s="34"/>
      <c r="E1453" s="34"/>
      <c r="H1453" s="34"/>
    </row>
    <row r="1454" spans="3:8" ht="12">
      <c r="C1454" s="33"/>
      <c r="D1454" s="34"/>
      <c r="E1454" s="34"/>
      <c r="H1454" s="34"/>
    </row>
    <row r="1455" spans="3:8" ht="12">
      <c r="C1455" s="33"/>
      <c r="D1455" s="34"/>
      <c r="E1455" s="34"/>
      <c r="H1455" s="34"/>
    </row>
    <row r="1456" spans="3:8" ht="12">
      <c r="C1456" s="33"/>
      <c r="D1456" s="34"/>
      <c r="E1456" s="34"/>
      <c r="H1456" s="34"/>
    </row>
    <row r="1457" spans="3:8" ht="12">
      <c r="C1457" s="33"/>
      <c r="D1457" s="34"/>
      <c r="E1457" s="34"/>
      <c r="H1457" s="34"/>
    </row>
    <row r="1458" spans="3:8" ht="12">
      <c r="C1458" s="33"/>
      <c r="D1458" s="34"/>
      <c r="E1458" s="34"/>
      <c r="H1458" s="34"/>
    </row>
    <row r="1459" spans="3:8" ht="12">
      <c r="C1459" s="33"/>
      <c r="D1459" s="34"/>
      <c r="E1459" s="34"/>
      <c r="H1459" s="34"/>
    </row>
    <row r="1460" spans="3:8" ht="12">
      <c r="C1460" s="33"/>
      <c r="D1460" s="34"/>
      <c r="E1460" s="34"/>
      <c r="H1460" s="34"/>
    </row>
    <row r="1461" spans="3:8" ht="12">
      <c r="C1461" s="33"/>
      <c r="D1461" s="34"/>
      <c r="E1461" s="34"/>
      <c r="H1461" s="34"/>
    </row>
    <row r="1462" spans="3:8" ht="12">
      <c r="C1462" s="33"/>
      <c r="D1462" s="34"/>
      <c r="E1462" s="34"/>
      <c r="H1462" s="34"/>
    </row>
    <row r="1463" spans="3:8" ht="12">
      <c r="C1463" s="33"/>
      <c r="D1463" s="34"/>
      <c r="E1463" s="34"/>
      <c r="H1463" s="34"/>
    </row>
    <row r="1464" spans="3:8" ht="12">
      <c r="C1464" s="33"/>
      <c r="D1464" s="34"/>
      <c r="E1464" s="34"/>
      <c r="H1464" s="34"/>
    </row>
    <row r="1465" spans="3:8" ht="12">
      <c r="C1465" s="33"/>
      <c r="D1465" s="34"/>
      <c r="E1465" s="34"/>
      <c r="H1465" s="34"/>
    </row>
    <row r="1466" spans="3:8" ht="12">
      <c r="C1466" s="33"/>
      <c r="D1466" s="34"/>
      <c r="E1466" s="34"/>
      <c r="H1466" s="34"/>
    </row>
    <row r="1467" spans="3:8" ht="12">
      <c r="C1467" s="33"/>
      <c r="D1467" s="34"/>
      <c r="E1467" s="34"/>
      <c r="H1467" s="34"/>
    </row>
    <row r="1468" spans="3:8" ht="12">
      <c r="C1468" s="33"/>
      <c r="D1468" s="34"/>
      <c r="E1468" s="34"/>
      <c r="H1468" s="34"/>
    </row>
    <row r="1469" spans="3:8" ht="12">
      <c r="C1469" s="33"/>
      <c r="D1469" s="34"/>
      <c r="E1469" s="34"/>
      <c r="H1469" s="34"/>
    </row>
    <row r="1470" spans="3:8" ht="12">
      <c r="C1470" s="33"/>
      <c r="D1470" s="34"/>
      <c r="E1470" s="34"/>
      <c r="H1470" s="34"/>
    </row>
    <row r="1471" spans="3:8" ht="12">
      <c r="C1471" s="33"/>
      <c r="D1471" s="34"/>
      <c r="E1471" s="34"/>
      <c r="H1471" s="34"/>
    </row>
    <row r="1472" spans="3:8" ht="12">
      <c r="C1472" s="33"/>
      <c r="D1472" s="34"/>
      <c r="E1472" s="34"/>
      <c r="H1472" s="34"/>
    </row>
    <row r="1473" spans="3:8" ht="12">
      <c r="C1473" s="33"/>
      <c r="D1473" s="34"/>
      <c r="E1473" s="34"/>
      <c r="H1473" s="34"/>
    </row>
    <row r="1474" spans="3:8" ht="12">
      <c r="C1474" s="33"/>
      <c r="D1474" s="34"/>
      <c r="E1474" s="34"/>
      <c r="H1474" s="34"/>
    </row>
    <row r="1475" spans="3:8" ht="12">
      <c r="C1475" s="33"/>
      <c r="D1475" s="34"/>
      <c r="E1475" s="34"/>
      <c r="H1475" s="34"/>
    </row>
    <row r="1476" spans="3:8" ht="12">
      <c r="C1476" s="33"/>
      <c r="D1476" s="34"/>
      <c r="E1476" s="34"/>
      <c r="H1476" s="34"/>
    </row>
    <row r="1477" spans="3:8" ht="12">
      <c r="C1477" s="33"/>
      <c r="D1477" s="34"/>
      <c r="E1477" s="34"/>
      <c r="H1477" s="34"/>
    </row>
    <row r="1478" spans="3:8" ht="12">
      <c r="C1478" s="33"/>
      <c r="D1478" s="34"/>
      <c r="E1478" s="34"/>
      <c r="H1478" s="34"/>
    </row>
    <row r="1479" spans="3:8" ht="12">
      <c r="C1479" s="33"/>
      <c r="D1479" s="34"/>
      <c r="E1479" s="34"/>
      <c r="H1479" s="34"/>
    </row>
    <row r="1480" spans="3:8" ht="12">
      <c r="C1480" s="33"/>
      <c r="D1480" s="34"/>
      <c r="E1480" s="34"/>
      <c r="H1480" s="34"/>
    </row>
    <row r="1481" spans="3:8" ht="12">
      <c r="C1481" s="33"/>
      <c r="D1481" s="34"/>
      <c r="E1481" s="34"/>
      <c r="H1481" s="34"/>
    </row>
    <row r="1482" spans="3:8" ht="12">
      <c r="C1482" s="33"/>
      <c r="D1482" s="34"/>
      <c r="E1482" s="34"/>
      <c r="H1482" s="34"/>
    </row>
    <row r="1483" spans="3:8" ht="12">
      <c r="C1483" s="33"/>
      <c r="D1483" s="34"/>
      <c r="E1483" s="34"/>
      <c r="H1483" s="34"/>
    </row>
    <row r="1484" spans="3:8" ht="12">
      <c r="C1484" s="33"/>
      <c r="D1484" s="34"/>
      <c r="E1484" s="34"/>
      <c r="H1484" s="34"/>
    </row>
    <row r="1485" spans="3:8" ht="12">
      <c r="C1485" s="33"/>
      <c r="D1485" s="34"/>
      <c r="E1485" s="34"/>
      <c r="H1485" s="34"/>
    </row>
    <row r="1486" spans="3:8" ht="12">
      <c r="C1486" s="33"/>
      <c r="D1486" s="34"/>
      <c r="E1486" s="34"/>
      <c r="H1486" s="34"/>
    </row>
    <row r="1487" spans="3:8" ht="12">
      <c r="C1487" s="33"/>
      <c r="D1487" s="34"/>
      <c r="E1487" s="34"/>
      <c r="H1487" s="34"/>
    </row>
    <row r="1488" spans="3:8" ht="12">
      <c r="C1488" s="33"/>
      <c r="D1488" s="34"/>
      <c r="E1488" s="34"/>
      <c r="H1488" s="34"/>
    </row>
    <row r="1489" spans="3:8" ht="12">
      <c r="C1489" s="33"/>
      <c r="D1489" s="34"/>
      <c r="E1489" s="34"/>
      <c r="H1489" s="34"/>
    </row>
    <row r="1490" spans="3:8" ht="12">
      <c r="C1490" s="33"/>
      <c r="D1490" s="34"/>
      <c r="E1490" s="34"/>
      <c r="H1490" s="34"/>
    </row>
    <row r="1491" spans="3:8" ht="12">
      <c r="C1491" s="33"/>
      <c r="D1491" s="34"/>
      <c r="E1491" s="34"/>
      <c r="H1491" s="34"/>
    </row>
    <row r="1492" spans="3:8" ht="12">
      <c r="C1492" s="33"/>
      <c r="D1492" s="34"/>
      <c r="E1492" s="34"/>
      <c r="H1492" s="34"/>
    </row>
    <row r="1493" spans="3:8" ht="12">
      <c r="C1493" s="33"/>
      <c r="D1493" s="34"/>
      <c r="E1493" s="34"/>
      <c r="H1493" s="34"/>
    </row>
    <row r="1494" spans="3:8" ht="12">
      <c r="C1494" s="33"/>
      <c r="D1494" s="34"/>
      <c r="E1494" s="34"/>
      <c r="H1494" s="34"/>
    </row>
    <row r="1495" spans="3:8" ht="12">
      <c r="C1495" s="33"/>
      <c r="D1495" s="34"/>
      <c r="E1495" s="34"/>
      <c r="H1495" s="34"/>
    </row>
    <row r="1496" spans="3:8" ht="12">
      <c r="C1496" s="33"/>
      <c r="D1496" s="34"/>
      <c r="E1496" s="34"/>
      <c r="H1496" s="34"/>
    </row>
    <row r="1497" spans="3:8" ht="12">
      <c r="C1497" s="33"/>
      <c r="D1497" s="34"/>
      <c r="E1497" s="34"/>
      <c r="H1497" s="34"/>
    </row>
    <row r="1498" spans="3:8" ht="12">
      <c r="C1498" s="33"/>
      <c r="D1498" s="34"/>
      <c r="E1498" s="34"/>
      <c r="H1498" s="34"/>
    </row>
    <row r="1499" spans="3:8" ht="12">
      <c r="C1499" s="33"/>
      <c r="D1499" s="34"/>
      <c r="E1499" s="34"/>
      <c r="H1499" s="34"/>
    </row>
    <row r="1500" spans="3:8" ht="12">
      <c r="C1500" s="33"/>
      <c r="D1500" s="34"/>
      <c r="E1500" s="34"/>
      <c r="H1500" s="34"/>
    </row>
    <row r="1501" spans="3:8" ht="12">
      <c r="C1501" s="33"/>
      <c r="D1501" s="34"/>
      <c r="E1501" s="34"/>
      <c r="H1501" s="34"/>
    </row>
    <row r="1502" spans="3:8" ht="12">
      <c r="C1502" s="33"/>
      <c r="D1502" s="34"/>
      <c r="E1502" s="34"/>
      <c r="H1502" s="34"/>
    </row>
    <row r="1503" spans="3:8" ht="12">
      <c r="C1503" s="33"/>
      <c r="D1503" s="34"/>
      <c r="E1503" s="34"/>
      <c r="H1503" s="34"/>
    </row>
    <row r="1504" spans="3:8" ht="12">
      <c r="C1504" s="33"/>
      <c r="D1504" s="34"/>
      <c r="E1504" s="34"/>
      <c r="H1504" s="34"/>
    </row>
    <row r="1505" spans="3:8" ht="12">
      <c r="C1505" s="33"/>
      <c r="D1505" s="34"/>
      <c r="E1505" s="34"/>
      <c r="H1505" s="34"/>
    </row>
    <row r="1506" spans="3:8" ht="12">
      <c r="C1506" s="33"/>
      <c r="D1506" s="34"/>
      <c r="E1506" s="34"/>
      <c r="H1506" s="34"/>
    </row>
    <row r="1507" spans="3:8" ht="12">
      <c r="C1507" s="33"/>
      <c r="D1507" s="34"/>
      <c r="E1507" s="34"/>
      <c r="H1507" s="34"/>
    </row>
    <row r="1508" spans="3:8" ht="12">
      <c r="C1508" s="33"/>
      <c r="D1508" s="34"/>
      <c r="E1508" s="34"/>
      <c r="H1508" s="34"/>
    </row>
    <row r="1509" spans="3:8" ht="12">
      <c r="C1509" s="33"/>
      <c r="D1509" s="34"/>
      <c r="E1509" s="34"/>
      <c r="H1509" s="34"/>
    </row>
    <row r="1510" spans="3:8" ht="12">
      <c r="C1510" s="33"/>
      <c r="D1510" s="34"/>
      <c r="E1510" s="34"/>
      <c r="H1510" s="34"/>
    </row>
    <row r="1511" spans="3:8" ht="12">
      <c r="C1511" s="33"/>
      <c r="D1511" s="34"/>
      <c r="E1511" s="34"/>
      <c r="H1511" s="34"/>
    </row>
    <row r="1512" spans="3:8" ht="12">
      <c r="C1512" s="33"/>
      <c r="D1512" s="34"/>
      <c r="E1512" s="34"/>
      <c r="H1512" s="34"/>
    </row>
    <row r="1513" spans="3:8" ht="12">
      <c r="C1513" s="33"/>
      <c r="D1513" s="34"/>
      <c r="E1513" s="34"/>
      <c r="H1513" s="34"/>
    </row>
    <row r="1514" spans="3:8" ht="12">
      <c r="C1514" s="33"/>
      <c r="D1514" s="34"/>
      <c r="E1514" s="34"/>
      <c r="H1514" s="34"/>
    </row>
    <row r="1515" spans="3:8" ht="12">
      <c r="C1515" s="33"/>
      <c r="D1515" s="34"/>
      <c r="E1515" s="34"/>
      <c r="H1515" s="34"/>
    </row>
    <row r="1516" spans="3:8" ht="12">
      <c r="C1516" s="33"/>
      <c r="D1516" s="34"/>
      <c r="E1516" s="34"/>
      <c r="H1516" s="34"/>
    </row>
    <row r="1517" spans="3:8" ht="12">
      <c r="C1517" s="33"/>
      <c r="D1517" s="34"/>
      <c r="E1517" s="34"/>
      <c r="H1517" s="34"/>
    </row>
    <row r="1518" spans="3:8" ht="12">
      <c r="C1518" s="33"/>
      <c r="D1518" s="34"/>
      <c r="E1518" s="34"/>
      <c r="H1518" s="34"/>
    </row>
    <row r="1519" spans="3:8" ht="12">
      <c r="C1519" s="33"/>
      <c r="D1519" s="34"/>
      <c r="E1519" s="34"/>
      <c r="H1519" s="34"/>
    </row>
    <row r="1520" spans="3:8" ht="12">
      <c r="C1520" s="33"/>
      <c r="D1520" s="34"/>
      <c r="E1520" s="34"/>
      <c r="H1520" s="34"/>
    </row>
    <row r="1521" spans="3:8" ht="12">
      <c r="C1521" s="33"/>
      <c r="D1521" s="34"/>
      <c r="E1521" s="34"/>
      <c r="H1521" s="34"/>
    </row>
    <row r="1522" spans="3:8" ht="12">
      <c r="C1522" s="33"/>
      <c r="D1522" s="34"/>
      <c r="E1522" s="34"/>
      <c r="H1522" s="34"/>
    </row>
    <row r="1523" spans="3:8" ht="12">
      <c r="C1523" s="33"/>
      <c r="D1523" s="34"/>
      <c r="E1523" s="34"/>
      <c r="H1523" s="34"/>
    </row>
    <row r="1524" spans="3:8" ht="12">
      <c r="C1524" s="33"/>
      <c r="D1524" s="34"/>
      <c r="E1524" s="34"/>
      <c r="H1524" s="34"/>
    </row>
    <row r="1525" spans="3:8" ht="12">
      <c r="C1525" s="33"/>
      <c r="D1525" s="34"/>
      <c r="E1525" s="34"/>
      <c r="H1525" s="34"/>
    </row>
    <row r="1526" spans="3:8" ht="12">
      <c r="C1526" s="33"/>
      <c r="D1526" s="34"/>
      <c r="E1526" s="34"/>
      <c r="H1526" s="34"/>
    </row>
    <row r="1527" spans="3:8" ht="12">
      <c r="C1527" s="33"/>
      <c r="D1527" s="34"/>
      <c r="E1527" s="34"/>
      <c r="H1527" s="34"/>
    </row>
    <row r="1528" spans="3:8" ht="12">
      <c r="C1528" s="33"/>
      <c r="D1528" s="34"/>
      <c r="E1528" s="34"/>
      <c r="H1528" s="34"/>
    </row>
    <row r="1529" spans="3:8" ht="12">
      <c r="C1529" s="33"/>
      <c r="D1529" s="34"/>
      <c r="E1529" s="34"/>
      <c r="H1529" s="34"/>
    </row>
    <row r="1530" spans="3:8" ht="12">
      <c r="C1530" s="33"/>
      <c r="D1530" s="34"/>
      <c r="E1530" s="34"/>
      <c r="H1530" s="34"/>
    </row>
    <row r="1531" spans="3:8" ht="12">
      <c r="C1531" s="33"/>
      <c r="D1531" s="34"/>
      <c r="E1531" s="34"/>
      <c r="H1531" s="34"/>
    </row>
    <row r="1532" spans="3:8" ht="12">
      <c r="C1532" s="33"/>
      <c r="D1532" s="34"/>
      <c r="E1532" s="34"/>
      <c r="H1532" s="34"/>
    </row>
    <row r="1533" spans="3:8" ht="12">
      <c r="C1533" s="33"/>
      <c r="D1533" s="34"/>
      <c r="E1533" s="34"/>
      <c r="H1533" s="34"/>
    </row>
    <row r="1534" spans="3:8" ht="12">
      <c r="C1534" s="33"/>
      <c r="D1534" s="34"/>
      <c r="E1534" s="34"/>
      <c r="H1534" s="34"/>
    </row>
    <row r="1535" spans="3:8" ht="12">
      <c r="C1535" s="33"/>
      <c r="D1535" s="34"/>
      <c r="E1535" s="34"/>
      <c r="H1535" s="34"/>
    </row>
    <row r="1536" spans="3:8" ht="12">
      <c r="C1536" s="33"/>
      <c r="D1536" s="34"/>
      <c r="E1536" s="34"/>
      <c r="H1536" s="34"/>
    </row>
    <row r="1537" spans="3:8" ht="12">
      <c r="C1537" s="33"/>
      <c r="D1537" s="34"/>
      <c r="E1537" s="34"/>
      <c r="H1537" s="34"/>
    </row>
    <row r="1538" spans="3:8" ht="12">
      <c r="C1538" s="33"/>
      <c r="D1538" s="34"/>
      <c r="E1538" s="34"/>
      <c r="H1538" s="34"/>
    </row>
    <row r="1539" spans="3:8" ht="12">
      <c r="C1539" s="33"/>
      <c r="D1539" s="34"/>
      <c r="E1539" s="34"/>
      <c r="H1539" s="34"/>
    </row>
    <row r="1540" spans="3:8" ht="12">
      <c r="C1540" s="33"/>
      <c r="D1540" s="34"/>
      <c r="E1540" s="34"/>
      <c r="H1540" s="34"/>
    </row>
    <row r="1541" spans="3:8" ht="12">
      <c r="C1541" s="33"/>
      <c r="D1541" s="34"/>
      <c r="E1541" s="34"/>
      <c r="H1541" s="34"/>
    </row>
    <row r="1542" spans="3:8" ht="12">
      <c r="C1542" s="33"/>
      <c r="D1542" s="34"/>
      <c r="E1542" s="34"/>
      <c r="H1542" s="34"/>
    </row>
    <row r="1543" spans="3:8" ht="12">
      <c r="C1543" s="33"/>
      <c r="D1543" s="34"/>
      <c r="E1543" s="34"/>
      <c r="H1543" s="34"/>
    </row>
    <row r="1544" spans="3:8" ht="12">
      <c r="C1544" s="33"/>
      <c r="D1544" s="34"/>
      <c r="E1544" s="34"/>
      <c r="H1544" s="34"/>
    </row>
    <row r="1545" spans="3:8" ht="12">
      <c r="C1545" s="33"/>
      <c r="D1545" s="34"/>
      <c r="E1545" s="34"/>
      <c r="H1545" s="34"/>
    </row>
    <row r="1546" spans="3:8" ht="12">
      <c r="C1546" s="33"/>
      <c r="D1546" s="34"/>
      <c r="E1546" s="34"/>
      <c r="H1546" s="34"/>
    </row>
    <row r="1547" spans="3:8" ht="12">
      <c r="C1547" s="33"/>
      <c r="D1547" s="34"/>
      <c r="E1547" s="34"/>
      <c r="H1547" s="34"/>
    </row>
    <row r="1548" spans="3:8" ht="12">
      <c r="C1548" s="33"/>
      <c r="D1548" s="34"/>
      <c r="E1548" s="34"/>
      <c r="H1548" s="34"/>
    </row>
    <row r="1549" spans="3:8" ht="12">
      <c r="C1549" s="33"/>
      <c r="D1549" s="34"/>
      <c r="E1549" s="34"/>
      <c r="H1549" s="34"/>
    </row>
    <row r="1550" spans="3:8" ht="12">
      <c r="C1550" s="33"/>
      <c r="D1550" s="34"/>
      <c r="E1550" s="34"/>
      <c r="H1550" s="34"/>
    </row>
    <row r="1551" spans="3:8" ht="12">
      <c r="C1551" s="33"/>
      <c r="D1551" s="34"/>
      <c r="E1551" s="34"/>
      <c r="H1551" s="34"/>
    </row>
    <row r="1552" spans="3:8" ht="12">
      <c r="C1552" s="33"/>
      <c r="D1552" s="34"/>
      <c r="E1552" s="34"/>
      <c r="H1552" s="34"/>
    </row>
    <row r="1553" spans="3:8" ht="12">
      <c r="C1553" s="33"/>
      <c r="D1553" s="34"/>
      <c r="E1553" s="34"/>
      <c r="H1553" s="34"/>
    </row>
    <row r="1554" spans="3:8" ht="12">
      <c r="C1554" s="33"/>
      <c r="D1554" s="34"/>
      <c r="E1554" s="34"/>
      <c r="H1554" s="34"/>
    </row>
    <row r="1555" spans="3:8" ht="12">
      <c r="C1555" s="33"/>
      <c r="D1555" s="34"/>
      <c r="E1555" s="34"/>
      <c r="H1555" s="34"/>
    </row>
    <row r="1556" spans="3:8" ht="12">
      <c r="C1556" s="33"/>
      <c r="D1556" s="34"/>
      <c r="E1556" s="34"/>
      <c r="H1556" s="34"/>
    </row>
    <row r="1557" spans="3:8" ht="12">
      <c r="C1557" s="33"/>
      <c r="D1557" s="34"/>
      <c r="E1557" s="34"/>
      <c r="H1557" s="34"/>
    </row>
    <row r="1558" spans="3:8" ht="12">
      <c r="C1558" s="33"/>
      <c r="D1558" s="34"/>
      <c r="E1558" s="34"/>
      <c r="H1558" s="34"/>
    </row>
    <row r="1559" spans="3:8" ht="12">
      <c r="C1559" s="33"/>
      <c r="D1559" s="34"/>
      <c r="E1559" s="34"/>
      <c r="H1559" s="34"/>
    </row>
    <row r="1560" spans="3:8" ht="12">
      <c r="C1560" s="33"/>
      <c r="D1560" s="34"/>
      <c r="E1560" s="34"/>
      <c r="H1560" s="34"/>
    </row>
    <row r="1561" spans="3:8" ht="12">
      <c r="C1561" s="33"/>
      <c r="D1561" s="34"/>
      <c r="E1561" s="34"/>
      <c r="H1561" s="34"/>
    </row>
    <row r="1562" spans="3:8" ht="12">
      <c r="C1562" s="33"/>
      <c r="D1562" s="34"/>
      <c r="E1562" s="34"/>
      <c r="H1562" s="34"/>
    </row>
    <row r="1563" spans="3:8" ht="12">
      <c r="C1563" s="33"/>
      <c r="D1563" s="34"/>
      <c r="E1563" s="34"/>
      <c r="H1563" s="34"/>
    </row>
    <row r="1564" spans="3:8" ht="12">
      <c r="C1564" s="33"/>
      <c r="D1564" s="34"/>
      <c r="E1564" s="34"/>
      <c r="H1564" s="34"/>
    </row>
    <row r="1565" spans="3:8" ht="12">
      <c r="C1565" s="33"/>
      <c r="D1565" s="34"/>
      <c r="E1565" s="34"/>
      <c r="H1565" s="34"/>
    </row>
    <row r="1566" spans="3:8" ht="12">
      <c r="C1566" s="33"/>
      <c r="D1566" s="34"/>
      <c r="E1566" s="34"/>
      <c r="H1566" s="34"/>
    </row>
    <row r="1567" spans="3:8" ht="12">
      <c r="C1567" s="33"/>
      <c r="D1567" s="34"/>
      <c r="E1567" s="34"/>
      <c r="H1567" s="34"/>
    </row>
    <row r="1568" spans="3:8" ht="12">
      <c r="C1568" s="33"/>
      <c r="D1568" s="34"/>
      <c r="E1568" s="34"/>
      <c r="H1568" s="34"/>
    </row>
    <row r="1569" spans="3:8" ht="12">
      <c r="C1569" s="33"/>
      <c r="D1569" s="34"/>
      <c r="E1569" s="34"/>
      <c r="H1569" s="34"/>
    </row>
    <row r="1570" spans="3:8" ht="12">
      <c r="C1570" s="33"/>
      <c r="D1570" s="34"/>
      <c r="E1570" s="34"/>
      <c r="H1570" s="34"/>
    </row>
    <row r="1571" spans="3:8" ht="12">
      <c r="C1571" s="33"/>
      <c r="D1571" s="34"/>
      <c r="E1571" s="34"/>
      <c r="H1571" s="34"/>
    </row>
    <row r="1572" spans="3:8" ht="12">
      <c r="C1572" s="33"/>
      <c r="D1572" s="34"/>
      <c r="E1572" s="34"/>
      <c r="H1572" s="34"/>
    </row>
    <row r="1573" spans="3:8" ht="12">
      <c r="C1573" s="33"/>
      <c r="D1573" s="34"/>
      <c r="E1573" s="34"/>
      <c r="H1573" s="34"/>
    </row>
    <row r="1574" spans="3:8" ht="12">
      <c r="C1574" s="33"/>
      <c r="D1574" s="34"/>
      <c r="E1574" s="34"/>
      <c r="H1574" s="34"/>
    </row>
    <row r="1575" spans="3:8" ht="12">
      <c r="C1575" s="33"/>
      <c r="D1575" s="34"/>
      <c r="E1575" s="34"/>
      <c r="H1575" s="34"/>
    </row>
    <row r="1576" spans="3:8" ht="12">
      <c r="C1576" s="33"/>
      <c r="D1576" s="34"/>
      <c r="E1576" s="34"/>
      <c r="H1576" s="34"/>
    </row>
    <row r="1577" spans="3:8" ht="12">
      <c r="C1577" s="33"/>
      <c r="D1577" s="34"/>
      <c r="E1577" s="34"/>
      <c r="H1577" s="34"/>
    </row>
    <row r="1578" spans="3:8" ht="12">
      <c r="C1578" s="33"/>
      <c r="D1578" s="34"/>
      <c r="E1578" s="34"/>
      <c r="H1578" s="34"/>
    </row>
    <row r="1579" spans="3:8" ht="12">
      <c r="C1579" s="33"/>
      <c r="D1579" s="34"/>
      <c r="E1579" s="34"/>
      <c r="H1579" s="34"/>
    </row>
    <row r="1580" spans="3:8" ht="12">
      <c r="C1580" s="33"/>
      <c r="D1580" s="34"/>
      <c r="E1580" s="34"/>
      <c r="H1580" s="34"/>
    </row>
    <row r="1581" spans="3:8" ht="12">
      <c r="C1581" s="33"/>
      <c r="D1581" s="34"/>
      <c r="E1581" s="34"/>
      <c r="H1581" s="34"/>
    </row>
    <row r="1582" spans="3:8" ht="12">
      <c r="C1582" s="33"/>
      <c r="D1582" s="34"/>
      <c r="E1582" s="34"/>
      <c r="H1582" s="34"/>
    </row>
    <row r="1583" spans="3:8" ht="12">
      <c r="C1583" s="33"/>
      <c r="D1583" s="34"/>
      <c r="E1583" s="34"/>
      <c r="H1583" s="34"/>
    </row>
    <row r="1584" spans="3:8" ht="12">
      <c r="C1584" s="33"/>
      <c r="D1584" s="34"/>
      <c r="E1584" s="34"/>
      <c r="H1584" s="34"/>
    </row>
    <row r="1585" spans="3:8" ht="12">
      <c r="C1585" s="33"/>
      <c r="D1585" s="34"/>
      <c r="E1585" s="34"/>
      <c r="H1585" s="34"/>
    </row>
    <row r="1586" spans="3:8" ht="12">
      <c r="C1586" s="33"/>
      <c r="D1586" s="34"/>
      <c r="E1586" s="34"/>
      <c r="H1586" s="34"/>
    </row>
    <row r="1587" spans="3:8" ht="12">
      <c r="C1587" s="33"/>
      <c r="D1587" s="34"/>
      <c r="E1587" s="34"/>
      <c r="H1587" s="34"/>
    </row>
    <row r="1588" spans="3:8" ht="12">
      <c r="C1588" s="33"/>
      <c r="D1588" s="34"/>
      <c r="E1588" s="34"/>
      <c r="H1588" s="34"/>
    </row>
    <row r="1589" spans="3:8" ht="12">
      <c r="C1589" s="33"/>
      <c r="D1589" s="34"/>
      <c r="E1589" s="34"/>
      <c r="H1589" s="34"/>
    </row>
    <row r="1590" spans="3:8" ht="12">
      <c r="C1590" s="33"/>
      <c r="D1590" s="34"/>
      <c r="E1590" s="34"/>
      <c r="H1590" s="34"/>
    </row>
    <row r="1591" spans="3:8" ht="12">
      <c r="C1591" s="33"/>
      <c r="D1591" s="34"/>
      <c r="E1591" s="34"/>
      <c r="H1591" s="34"/>
    </row>
    <row r="1592" spans="3:8" ht="12">
      <c r="C1592" s="33"/>
      <c r="D1592" s="34"/>
      <c r="E1592" s="34"/>
      <c r="H1592" s="34"/>
    </row>
    <row r="1593" spans="3:8" ht="12">
      <c r="C1593" s="33"/>
      <c r="D1593" s="34"/>
      <c r="E1593" s="34"/>
      <c r="H1593" s="34"/>
    </row>
    <row r="1594" spans="3:8" ht="12">
      <c r="C1594" s="33"/>
      <c r="D1594" s="34"/>
      <c r="E1594" s="34"/>
      <c r="H1594" s="34"/>
    </row>
    <row r="1595" spans="3:8" ht="12">
      <c r="C1595" s="33"/>
      <c r="D1595" s="34"/>
      <c r="E1595" s="34"/>
      <c r="H1595" s="34"/>
    </row>
    <row r="1596" spans="3:8" ht="12">
      <c r="C1596" s="33"/>
      <c r="D1596" s="34"/>
      <c r="E1596" s="34"/>
      <c r="H1596" s="34"/>
    </row>
    <row r="1597" spans="3:8" ht="12">
      <c r="C1597" s="33"/>
      <c r="D1597" s="34"/>
      <c r="E1597" s="34"/>
      <c r="H1597" s="34"/>
    </row>
    <row r="1598" spans="3:8" ht="12">
      <c r="C1598" s="33"/>
      <c r="D1598" s="34"/>
      <c r="E1598" s="34"/>
      <c r="H1598" s="34"/>
    </row>
    <row r="1599" spans="3:8" ht="12">
      <c r="C1599" s="33"/>
      <c r="D1599" s="34"/>
      <c r="E1599" s="34"/>
      <c r="H1599" s="34"/>
    </row>
    <row r="1600" spans="3:8" ht="12">
      <c r="C1600" s="33"/>
      <c r="D1600" s="34"/>
      <c r="E1600" s="34"/>
      <c r="H1600" s="34"/>
    </row>
    <row r="1601" spans="3:8" ht="12">
      <c r="C1601" s="33"/>
      <c r="D1601" s="34"/>
      <c r="E1601" s="34"/>
      <c r="H1601" s="34"/>
    </row>
    <row r="1602" spans="3:8" ht="12">
      <c r="C1602" s="33"/>
      <c r="D1602" s="34"/>
      <c r="E1602" s="34"/>
      <c r="H1602" s="34"/>
    </row>
    <row r="1603" spans="3:8" ht="12">
      <c r="C1603" s="33"/>
      <c r="D1603" s="34"/>
      <c r="E1603" s="34"/>
      <c r="H1603" s="34"/>
    </row>
    <row r="1604" spans="3:8" ht="12">
      <c r="C1604" s="33"/>
      <c r="D1604" s="34"/>
      <c r="E1604" s="34"/>
      <c r="H1604" s="34"/>
    </row>
    <row r="1605" spans="3:8" ht="12">
      <c r="C1605" s="33"/>
      <c r="D1605" s="34"/>
      <c r="E1605" s="34"/>
      <c r="H1605" s="34"/>
    </row>
    <row r="1606" spans="3:8" ht="12">
      <c r="C1606" s="33"/>
      <c r="D1606" s="34"/>
      <c r="E1606" s="34"/>
      <c r="H1606" s="34"/>
    </row>
    <row r="1607" spans="3:8" ht="12">
      <c r="C1607" s="33"/>
      <c r="D1607" s="34"/>
      <c r="E1607" s="34"/>
      <c r="H1607" s="34"/>
    </row>
    <row r="1608" spans="3:8" ht="12">
      <c r="C1608" s="33"/>
      <c r="D1608" s="34"/>
      <c r="E1608" s="34"/>
      <c r="H1608" s="34"/>
    </row>
    <row r="1609" spans="3:8" ht="12">
      <c r="C1609" s="33"/>
      <c r="D1609" s="34"/>
      <c r="E1609" s="34"/>
      <c r="H1609" s="34"/>
    </row>
    <row r="1610" spans="3:8" ht="12">
      <c r="C1610" s="33"/>
      <c r="D1610" s="34"/>
      <c r="E1610" s="34"/>
      <c r="H1610" s="34"/>
    </row>
    <row r="1611" spans="3:8" ht="12">
      <c r="C1611" s="33"/>
      <c r="D1611" s="34"/>
      <c r="E1611" s="34"/>
      <c r="H1611" s="34"/>
    </row>
    <row r="1612" spans="3:8" ht="12">
      <c r="C1612" s="33"/>
      <c r="D1612" s="34"/>
      <c r="E1612" s="34"/>
      <c r="H1612" s="34"/>
    </row>
    <row r="1613" spans="3:8" ht="12">
      <c r="C1613" s="33"/>
      <c r="D1613" s="34"/>
      <c r="E1613" s="34"/>
      <c r="H1613" s="34"/>
    </row>
    <row r="1614" spans="3:8" ht="12">
      <c r="C1614" s="33"/>
      <c r="D1614" s="34"/>
      <c r="E1614" s="34"/>
      <c r="H1614" s="34"/>
    </row>
    <row r="1615" spans="3:8" ht="12">
      <c r="C1615" s="33"/>
      <c r="D1615" s="34"/>
      <c r="E1615" s="34"/>
      <c r="H1615" s="34"/>
    </row>
    <row r="1616" spans="3:8" ht="12">
      <c r="C1616" s="33"/>
      <c r="D1616" s="34"/>
      <c r="E1616" s="34"/>
      <c r="H1616" s="34"/>
    </row>
    <row r="1617" spans="3:8" ht="12">
      <c r="C1617" s="33"/>
      <c r="D1617" s="34"/>
      <c r="E1617" s="34"/>
      <c r="H1617" s="34"/>
    </row>
    <row r="1618" spans="3:8" ht="12">
      <c r="C1618" s="33"/>
      <c r="D1618" s="34"/>
      <c r="E1618" s="34"/>
      <c r="H1618" s="34"/>
    </row>
    <row r="1619" spans="3:8" ht="12">
      <c r="C1619" s="33"/>
      <c r="D1619" s="34"/>
      <c r="E1619" s="34"/>
      <c r="H1619" s="34"/>
    </row>
    <row r="1620" spans="3:8" ht="12">
      <c r="C1620" s="33"/>
      <c r="D1620" s="34"/>
      <c r="E1620" s="34"/>
      <c r="H1620" s="34"/>
    </row>
    <row r="1621" spans="3:8" ht="12">
      <c r="C1621" s="33"/>
      <c r="D1621" s="34"/>
      <c r="E1621" s="34"/>
      <c r="H1621" s="34"/>
    </row>
    <row r="1622" spans="3:8" ht="12">
      <c r="C1622" s="33"/>
      <c r="D1622" s="34"/>
      <c r="E1622" s="34"/>
      <c r="H1622" s="34"/>
    </row>
    <row r="1623" spans="3:8" ht="12">
      <c r="C1623" s="33"/>
      <c r="D1623" s="34"/>
      <c r="E1623" s="34"/>
      <c r="H1623" s="34"/>
    </row>
    <row r="1624" spans="3:8" ht="12">
      <c r="C1624" s="33"/>
      <c r="D1624" s="34"/>
      <c r="E1624" s="34"/>
      <c r="H1624" s="34"/>
    </row>
    <row r="1625" spans="3:8" ht="12">
      <c r="C1625" s="33"/>
      <c r="D1625" s="34"/>
      <c r="E1625" s="34"/>
      <c r="H1625" s="34"/>
    </row>
    <row r="1626" spans="3:8" ht="12">
      <c r="C1626" s="33"/>
      <c r="D1626" s="34"/>
      <c r="E1626" s="34"/>
      <c r="H1626" s="34"/>
    </row>
    <row r="1627" spans="3:8" ht="12">
      <c r="C1627" s="33"/>
      <c r="D1627" s="34"/>
      <c r="E1627" s="34"/>
      <c r="H1627" s="34"/>
    </row>
    <row r="1628" spans="3:8" ht="12">
      <c r="C1628" s="33"/>
      <c r="D1628" s="34"/>
      <c r="E1628" s="34"/>
      <c r="H1628" s="34"/>
    </row>
    <row r="1629" spans="3:8" ht="12">
      <c r="C1629" s="33"/>
      <c r="D1629" s="34"/>
      <c r="E1629" s="34"/>
      <c r="H1629" s="34"/>
    </row>
    <row r="1630" spans="3:8" ht="12">
      <c r="C1630" s="33"/>
      <c r="D1630" s="34"/>
      <c r="E1630" s="34"/>
      <c r="H1630" s="34"/>
    </row>
    <row r="1631" spans="3:8" ht="12">
      <c r="C1631" s="33"/>
      <c r="D1631" s="34"/>
      <c r="E1631" s="34"/>
      <c r="H1631" s="34"/>
    </row>
    <row r="1632" spans="3:8" ht="12">
      <c r="C1632" s="33"/>
      <c r="D1632" s="34"/>
      <c r="E1632" s="34"/>
      <c r="H1632" s="34"/>
    </row>
    <row r="1633" spans="3:8" ht="12">
      <c r="C1633" s="33"/>
      <c r="D1633" s="34"/>
      <c r="E1633" s="34"/>
      <c r="H1633" s="34"/>
    </row>
    <row r="1634" spans="3:8" ht="12">
      <c r="C1634" s="33"/>
      <c r="D1634" s="34"/>
      <c r="E1634" s="34"/>
      <c r="H1634" s="34"/>
    </row>
    <row r="1635" spans="3:8" ht="12">
      <c r="C1635" s="33"/>
      <c r="D1635" s="34"/>
      <c r="E1635" s="34"/>
      <c r="H1635" s="34"/>
    </row>
    <row r="1636" spans="3:8" ht="12">
      <c r="C1636" s="33"/>
      <c r="D1636" s="34"/>
      <c r="E1636" s="34"/>
      <c r="H1636" s="34"/>
    </row>
    <row r="1637" spans="3:8" ht="12">
      <c r="C1637" s="33"/>
      <c r="D1637" s="34"/>
      <c r="E1637" s="34"/>
      <c r="H1637" s="34"/>
    </row>
    <row r="1638" spans="3:8" ht="12">
      <c r="C1638" s="33"/>
      <c r="D1638" s="34"/>
      <c r="E1638" s="34"/>
      <c r="H1638" s="34"/>
    </row>
    <row r="1639" spans="3:8" ht="12">
      <c r="C1639" s="33"/>
      <c r="D1639" s="34"/>
      <c r="E1639" s="34"/>
      <c r="H1639" s="34"/>
    </row>
    <row r="1640" spans="3:8" ht="12">
      <c r="C1640" s="33"/>
      <c r="D1640" s="34"/>
      <c r="E1640" s="34"/>
      <c r="H1640" s="34"/>
    </row>
    <row r="1641" spans="3:8" ht="12">
      <c r="C1641" s="33"/>
      <c r="D1641" s="34"/>
      <c r="E1641" s="34"/>
      <c r="H1641" s="34"/>
    </row>
    <row r="1642" spans="3:8" ht="12">
      <c r="C1642" s="33"/>
      <c r="D1642" s="34"/>
      <c r="E1642" s="34"/>
      <c r="H1642" s="34"/>
    </row>
    <row r="1643" spans="3:8" ht="12">
      <c r="C1643" s="33"/>
      <c r="D1643" s="34"/>
      <c r="E1643" s="34"/>
      <c r="H1643" s="34"/>
    </row>
    <row r="1644" spans="3:8" ht="12">
      <c r="C1644" s="33"/>
      <c r="D1644" s="34"/>
      <c r="E1644" s="34"/>
      <c r="H1644" s="34"/>
    </row>
    <row r="1645" spans="3:8" ht="12">
      <c r="C1645" s="33"/>
      <c r="D1645" s="34"/>
      <c r="E1645" s="34"/>
      <c r="H1645" s="34"/>
    </row>
    <row r="1646" spans="3:8" ht="12">
      <c r="C1646" s="33"/>
      <c r="D1646" s="34"/>
      <c r="E1646" s="34"/>
      <c r="H1646" s="34"/>
    </row>
    <row r="1647" spans="3:8" ht="12">
      <c r="C1647" s="33"/>
      <c r="D1647" s="34"/>
      <c r="E1647" s="34"/>
      <c r="H1647" s="34"/>
    </row>
    <row r="1648" spans="3:8" ht="12">
      <c r="C1648" s="33"/>
      <c r="D1648" s="34"/>
      <c r="E1648" s="34"/>
      <c r="H1648" s="34"/>
    </row>
    <row r="1649" spans="3:8" ht="12">
      <c r="C1649" s="33"/>
      <c r="D1649" s="34"/>
      <c r="E1649" s="34"/>
      <c r="H1649" s="34"/>
    </row>
    <row r="1650" spans="3:8" ht="12">
      <c r="C1650" s="33"/>
      <c r="D1650" s="34"/>
      <c r="E1650" s="34"/>
      <c r="H1650" s="34"/>
    </row>
    <row r="1651" spans="3:8" ht="12">
      <c r="C1651" s="33"/>
      <c r="D1651" s="34"/>
      <c r="E1651" s="34"/>
      <c r="H1651" s="34"/>
    </row>
    <row r="1652" spans="3:8" ht="12">
      <c r="C1652" s="33"/>
      <c r="D1652" s="34"/>
      <c r="E1652" s="34"/>
      <c r="H1652" s="34"/>
    </row>
    <row r="1653" spans="3:8" ht="12">
      <c r="C1653" s="33"/>
      <c r="D1653" s="34"/>
      <c r="E1653" s="34"/>
      <c r="H1653" s="34"/>
    </row>
    <row r="1654" spans="3:8" ht="12">
      <c r="C1654" s="33"/>
      <c r="D1654" s="34"/>
      <c r="E1654" s="34"/>
      <c r="H1654" s="34"/>
    </row>
    <row r="1655" spans="3:8" ht="12">
      <c r="C1655" s="33"/>
      <c r="D1655" s="34"/>
      <c r="E1655" s="34"/>
      <c r="H1655" s="34"/>
    </row>
    <row r="1656" spans="3:8" ht="12">
      <c r="C1656" s="33"/>
      <c r="D1656" s="34"/>
      <c r="E1656" s="34"/>
      <c r="H1656" s="34"/>
    </row>
    <row r="1657" spans="3:8" ht="12">
      <c r="C1657" s="33"/>
      <c r="D1657" s="34"/>
      <c r="E1657" s="34"/>
      <c r="H1657" s="34"/>
    </row>
    <row r="1658" spans="3:8" ht="12">
      <c r="C1658" s="33"/>
      <c r="D1658" s="34"/>
      <c r="E1658" s="34"/>
      <c r="H1658" s="34"/>
    </row>
    <row r="1659" spans="3:8" ht="12">
      <c r="C1659" s="33"/>
      <c r="D1659" s="34"/>
      <c r="E1659" s="34"/>
      <c r="H1659" s="34"/>
    </row>
    <row r="1660" spans="3:8" ht="12">
      <c r="C1660" s="33"/>
      <c r="D1660" s="34"/>
      <c r="E1660" s="34"/>
      <c r="H1660" s="34"/>
    </row>
    <row r="1661" spans="3:8" ht="12">
      <c r="C1661" s="33"/>
      <c r="D1661" s="34"/>
      <c r="E1661" s="34"/>
      <c r="H1661" s="34"/>
    </row>
    <row r="1662" spans="3:8" ht="12">
      <c r="C1662" s="33"/>
      <c r="D1662" s="34"/>
      <c r="E1662" s="34"/>
      <c r="H1662" s="34"/>
    </row>
    <row r="1663" spans="3:8" ht="12">
      <c r="C1663" s="33"/>
      <c r="D1663" s="34"/>
      <c r="E1663" s="34"/>
      <c r="H1663" s="34"/>
    </row>
    <row r="1664" spans="3:8" ht="12">
      <c r="C1664" s="33"/>
      <c r="D1664" s="34"/>
      <c r="E1664" s="34"/>
      <c r="H1664" s="34"/>
    </row>
    <row r="1665" spans="3:8" ht="12">
      <c r="C1665" s="33"/>
      <c r="D1665" s="34"/>
      <c r="E1665" s="34"/>
      <c r="H1665" s="34"/>
    </row>
    <row r="1666" spans="3:8" ht="12">
      <c r="C1666" s="33"/>
      <c r="D1666" s="34"/>
      <c r="E1666" s="34"/>
      <c r="H1666" s="34"/>
    </row>
    <row r="1667" spans="3:8" ht="12">
      <c r="C1667" s="33"/>
      <c r="D1667" s="34"/>
      <c r="E1667" s="34"/>
      <c r="H1667" s="34"/>
    </row>
    <row r="1668" spans="3:8" ht="12">
      <c r="C1668" s="33"/>
      <c r="D1668" s="34"/>
      <c r="E1668" s="34"/>
      <c r="H1668" s="34"/>
    </row>
    <row r="1669" spans="3:8" ht="12">
      <c r="C1669" s="33"/>
      <c r="D1669" s="34"/>
      <c r="E1669" s="34"/>
      <c r="H1669" s="34"/>
    </row>
    <row r="1670" spans="3:8" ht="12">
      <c r="C1670" s="33"/>
      <c r="D1670" s="34"/>
      <c r="E1670" s="34"/>
      <c r="H1670" s="34"/>
    </row>
    <row r="1671" spans="3:8" ht="12">
      <c r="C1671" s="33"/>
      <c r="D1671" s="34"/>
      <c r="E1671" s="34"/>
      <c r="H1671" s="34"/>
    </row>
    <row r="1672" spans="3:8" ht="12">
      <c r="C1672" s="33"/>
      <c r="D1672" s="34"/>
      <c r="E1672" s="34"/>
      <c r="H1672" s="34"/>
    </row>
    <row r="1673" spans="3:8" ht="12">
      <c r="C1673" s="33"/>
      <c r="D1673" s="34"/>
      <c r="E1673" s="34"/>
      <c r="H1673" s="34"/>
    </row>
    <row r="1674" spans="3:8" ht="12">
      <c r="C1674" s="33"/>
      <c r="D1674" s="34"/>
      <c r="E1674" s="34"/>
      <c r="H1674" s="34"/>
    </row>
    <row r="1675" spans="3:8" ht="12">
      <c r="C1675" s="33"/>
      <c r="D1675" s="34"/>
      <c r="E1675" s="34"/>
      <c r="H1675" s="34"/>
    </row>
    <row r="1676" spans="3:8" ht="12">
      <c r="C1676" s="33"/>
      <c r="D1676" s="34"/>
      <c r="E1676" s="34"/>
      <c r="H1676" s="34"/>
    </row>
    <row r="1677" spans="3:8" ht="12">
      <c r="C1677" s="33"/>
      <c r="D1677" s="34"/>
      <c r="E1677" s="34"/>
      <c r="H1677" s="34"/>
    </row>
    <row r="1678" spans="3:8" ht="12">
      <c r="C1678" s="33"/>
      <c r="D1678" s="34"/>
      <c r="E1678" s="34"/>
      <c r="H1678" s="34"/>
    </row>
    <row r="1679" spans="3:8" ht="12">
      <c r="C1679" s="33"/>
      <c r="D1679" s="34"/>
      <c r="E1679" s="34"/>
      <c r="H1679" s="34"/>
    </row>
    <row r="1680" spans="3:8" ht="12">
      <c r="C1680" s="33"/>
      <c r="D1680" s="34"/>
      <c r="E1680" s="34"/>
      <c r="H1680" s="34"/>
    </row>
    <row r="1681" spans="3:8" ht="12">
      <c r="C1681" s="33"/>
      <c r="D1681" s="34"/>
      <c r="E1681" s="34"/>
      <c r="H1681" s="34"/>
    </row>
    <row r="1682" spans="3:8" ht="12">
      <c r="C1682" s="33"/>
      <c r="D1682" s="34"/>
      <c r="E1682" s="34"/>
      <c r="H1682" s="34"/>
    </row>
    <row r="1683" spans="3:8" ht="12">
      <c r="C1683" s="33"/>
      <c r="D1683" s="34"/>
      <c r="E1683" s="34"/>
      <c r="H1683" s="34"/>
    </row>
    <row r="1684" spans="3:8" ht="12">
      <c r="C1684" s="33"/>
      <c r="D1684" s="34"/>
      <c r="E1684" s="34"/>
      <c r="H1684" s="34"/>
    </row>
    <row r="1685" spans="3:8" ht="12">
      <c r="C1685" s="33"/>
      <c r="D1685" s="34"/>
      <c r="E1685" s="34"/>
      <c r="H1685" s="34"/>
    </row>
    <row r="1686" spans="3:8" ht="12">
      <c r="C1686" s="33"/>
      <c r="D1686" s="34"/>
      <c r="E1686" s="34"/>
      <c r="H1686" s="34"/>
    </row>
    <row r="1687" spans="3:8" ht="12">
      <c r="C1687" s="33"/>
      <c r="D1687" s="34"/>
      <c r="E1687" s="34"/>
      <c r="H1687" s="34"/>
    </row>
    <row r="1688" spans="3:8" ht="12">
      <c r="C1688" s="33"/>
      <c r="D1688" s="34"/>
      <c r="E1688" s="34"/>
      <c r="H1688" s="34"/>
    </row>
    <row r="1689" spans="3:8" ht="12">
      <c r="C1689" s="33"/>
      <c r="D1689" s="34"/>
      <c r="E1689" s="34"/>
      <c r="H1689" s="34"/>
    </row>
    <row r="1690" spans="3:8" ht="12">
      <c r="C1690" s="33"/>
      <c r="D1690" s="34"/>
      <c r="E1690" s="34"/>
      <c r="H1690" s="34"/>
    </row>
    <row r="1691" spans="3:8" ht="12">
      <c r="C1691" s="33"/>
      <c r="D1691" s="34"/>
      <c r="E1691" s="34"/>
      <c r="H1691" s="34"/>
    </row>
    <row r="1692" spans="3:8" ht="12">
      <c r="C1692" s="33"/>
      <c r="D1692" s="34"/>
      <c r="E1692" s="34"/>
      <c r="H1692" s="34"/>
    </row>
    <row r="1693" spans="3:8" ht="12">
      <c r="C1693" s="33"/>
      <c r="D1693" s="34"/>
      <c r="E1693" s="34"/>
      <c r="H1693" s="34"/>
    </row>
    <row r="1694" spans="3:8" ht="12">
      <c r="C1694" s="33"/>
      <c r="D1694" s="34"/>
      <c r="E1694" s="34"/>
      <c r="H1694" s="34"/>
    </row>
    <row r="1695" spans="3:8" ht="12">
      <c r="C1695" s="33"/>
      <c r="D1695" s="34"/>
      <c r="E1695" s="34"/>
      <c r="H1695" s="34"/>
    </row>
    <row r="1696" spans="3:8" ht="12">
      <c r="C1696" s="33"/>
      <c r="D1696" s="34"/>
      <c r="E1696" s="34"/>
      <c r="H1696" s="34"/>
    </row>
    <row r="1697" spans="3:8" ht="12">
      <c r="C1697" s="33"/>
      <c r="D1697" s="34"/>
      <c r="E1697" s="34"/>
      <c r="H1697" s="34"/>
    </row>
    <row r="1698" spans="3:8" ht="12">
      <c r="C1698" s="33"/>
      <c r="D1698" s="34"/>
      <c r="E1698" s="34"/>
      <c r="H1698" s="34"/>
    </row>
    <row r="1699" spans="3:8" ht="12">
      <c r="C1699" s="33"/>
      <c r="D1699" s="34"/>
      <c r="E1699" s="34"/>
      <c r="H1699" s="34"/>
    </row>
    <row r="1700" spans="3:8" ht="12">
      <c r="C1700" s="33"/>
      <c r="D1700" s="34"/>
      <c r="E1700" s="34"/>
      <c r="H1700" s="34"/>
    </row>
    <row r="1701" spans="3:8" ht="12">
      <c r="C1701" s="33"/>
      <c r="D1701" s="34"/>
      <c r="E1701" s="34"/>
      <c r="H1701" s="34"/>
    </row>
    <row r="1702" spans="3:8" ht="12">
      <c r="C1702" s="33"/>
      <c r="D1702" s="34"/>
      <c r="E1702" s="34"/>
      <c r="H1702" s="34"/>
    </row>
    <row r="1703" spans="3:8" ht="12">
      <c r="C1703" s="33"/>
      <c r="D1703" s="34"/>
      <c r="E1703" s="34"/>
      <c r="H1703" s="34"/>
    </row>
    <row r="1704" spans="3:8" ht="12">
      <c r="C1704" s="33"/>
      <c r="D1704" s="34"/>
      <c r="E1704" s="34"/>
      <c r="H1704" s="34"/>
    </row>
    <row r="1705" spans="3:8" ht="12">
      <c r="C1705" s="33"/>
      <c r="D1705" s="34"/>
      <c r="E1705" s="34"/>
      <c r="H1705" s="34"/>
    </row>
    <row r="1706" spans="3:8" ht="12">
      <c r="C1706" s="33"/>
      <c r="D1706" s="34"/>
      <c r="E1706" s="34"/>
      <c r="H1706" s="34"/>
    </row>
    <row r="1707" spans="3:8" ht="12">
      <c r="C1707" s="33"/>
      <c r="D1707" s="34"/>
      <c r="E1707" s="34"/>
      <c r="H1707" s="34"/>
    </row>
    <row r="1708" spans="3:8" ht="12">
      <c r="C1708" s="33"/>
      <c r="D1708" s="34"/>
      <c r="E1708" s="34"/>
      <c r="H1708" s="34"/>
    </row>
    <row r="1709" spans="3:8" ht="12">
      <c r="C1709" s="33"/>
      <c r="D1709" s="34"/>
      <c r="E1709" s="34"/>
      <c r="H1709" s="34"/>
    </row>
    <row r="1710" spans="3:8" ht="12">
      <c r="C1710" s="33"/>
      <c r="D1710" s="34"/>
      <c r="E1710" s="34"/>
      <c r="H1710" s="34"/>
    </row>
    <row r="1711" spans="3:8" ht="12">
      <c r="C1711" s="33"/>
      <c r="D1711" s="34"/>
      <c r="E1711" s="34"/>
      <c r="H1711" s="34"/>
    </row>
    <row r="1712" spans="3:8" ht="12">
      <c r="C1712" s="33"/>
      <c r="D1712" s="34"/>
      <c r="E1712" s="34"/>
      <c r="H1712" s="34"/>
    </row>
    <row r="1713" spans="3:8" ht="12">
      <c r="C1713" s="33"/>
      <c r="D1713" s="34"/>
      <c r="E1713" s="34"/>
      <c r="H1713" s="34"/>
    </row>
    <row r="1714" spans="3:8" ht="12">
      <c r="C1714" s="33"/>
      <c r="D1714" s="34"/>
      <c r="E1714" s="34"/>
      <c r="H1714" s="34"/>
    </row>
    <row r="1715" spans="3:8" ht="12">
      <c r="C1715" s="33"/>
      <c r="D1715" s="34"/>
      <c r="E1715" s="34"/>
      <c r="H1715" s="34"/>
    </row>
    <row r="1716" spans="3:8" ht="12">
      <c r="C1716" s="33"/>
      <c r="D1716" s="34"/>
      <c r="E1716" s="34"/>
      <c r="H1716" s="34"/>
    </row>
    <row r="1717" spans="3:8" ht="12">
      <c r="C1717" s="33"/>
      <c r="D1717" s="34"/>
      <c r="E1717" s="34"/>
      <c r="H1717" s="34"/>
    </row>
    <row r="1718" spans="3:8" ht="12">
      <c r="C1718" s="33"/>
      <c r="D1718" s="34"/>
      <c r="E1718" s="34"/>
      <c r="H1718" s="34"/>
    </row>
    <row r="1719" spans="3:8" ht="12">
      <c r="C1719" s="33"/>
      <c r="D1719" s="34"/>
      <c r="E1719" s="34"/>
      <c r="H1719" s="34"/>
    </row>
    <row r="1720" spans="3:8" ht="12">
      <c r="C1720" s="33"/>
      <c r="D1720" s="34"/>
      <c r="E1720" s="34"/>
      <c r="H1720" s="34"/>
    </row>
    <row r="1721" spans="3:8" ht="12">
      <c r="C1721" s="33"/>
      <c r="D1721" s="34"/>
      <c r="E1721" s="34"/>
      <c r="H1721" s="34"/>
    </row>
    <row r="1722" spans="3:8" ht="12">
      <c r="C1722" s="33"/>
      <c r="D1722" s="34"/>
      <c r="E1722" s="34"/>
      <c r="H1722" s="34"/>
    </row>
    <row r="1723" spans="3:8" ht="12">
      <c r="C1723" s="33"/>
      <c r="D1723" s="34"/>
      <c r="E1723" s="34"/>
      <c r="H1723" s="34"/>
    </row>
    <row r="1724" spans="3:8" ht="12">
      <c r="C1724" s="33"/>
      <c r="D1724" s="34"/>
      <c r="E1724" s="34"/>
      <c r="H1724" s="34"/>
    </row>
    <row r="1725" spans="3:8" ht="12">
      <c r="C1725" s="33"/>
      <c r="D1725" s="34"/>
      <c r="E1725" s="34"/>
      <c r="H1725" s="34"/>
    </row>
    <row r="1726" spans="3:8" ht="12">
      <c r="C1726" s="33"/>
      <c r="D1726" s="34"/>
      <c r="E1726" s="34"/>
      <c r="H1726" s="34"/>
    </row>
    <row r="1727" spans="3:8" ht="12">
      <c r="C1727" s="33"/>
      <c r="D1727" s="34"/>
      <c r="E1727" s="34"/>
      <c r="H1727" s="34"/>
    </row>
    <row r="1728" spans="3:8" ht="12">
      <c r="C1728" s="33"/>
      <c r="D1728" s="34"/>
      <c r="E1728" s="34"/>
      <c r="H1728" s="34"/>
    </row>
    <row r="1729" spans="3:8" ht="12">
      <c r="C1729" s="33"/>
      <c r="D1729" s="34"/>
      <c r="E1729" s="34"/>
      <c r="H1729" s="34"/>
    </row>
    <row r="1730" spans="3:8" ht="12">
      <c r="C1730" s="33"/>
      <c r="D1730" s="34"/>
      <c r="E1730" s="34"/>
      <c r="H1730" s="34"/>
    </row>
    <row r="1731" spans="3:8" ht="12">
      <c r="C1731" s="33"/>
      <c r="D1731" s="34"/>
      <c r="E1731" s="34"/>
      <c r="H1731" s="34"/>
    </row>
    <row r="1732" spans="3:8" ht="12">
      <c r="C1732" s="33"/>
      <c r="D1732" s="34"/>
      <c r="E1732" s="34"/>
      <c r="H1732" s="34"/>
    </row>
    <row r="1733" spans="3:8" ht="12">
      <c r="C1733" s="33"/>
      <c r="D1733" s="34"/>
      <c r="E1733" s="34"/>
      <c r="H1733" s="34"/>
    </row>
    <row r="1734" spans="3:8" ht="12">
      <c r="C1734" s="33"/>
      <c r="D1734" s="34"/>
      <c r="E1734" s="34"/>
      <c r="H1734" s="34"/>
    </row>
    <row r="1735" spans="3:8" ht="12">
      <c r="C1735" s="33"/>
      <c r="D1735" s="34"/>
      <c r="E1735" s="34"/>
      <c r="H1735" s="34"/>
    </row>
    <row r="1736" spans="3:8" ht="12">
      <c r="C1736" s="33"/>
      <c r="D1736" s="34"/>
      <c r="E1736" s="34"/>
      <c r="H1736" s="34"/>
    </row>
    <row r="1737" spans="3:8" ht="12">
      <c r="C1737" s="33"/>
      <c r="D1737" s="34"/>
      <c r="E1737" s="34"/>
      <c r="H1737" s="34"/>
    </row>
    <row r="1738" spans="3:8" ht="12">
      <c r="C1738" s="33"/>
      <c r="D1738" s="34"/>
      <c r="E1738" s="34"/>
      <c r="H1738" s="34"/>
    </row>
    <row r="1739" spans="3:8" ht="12">
      <c r="C1739" s="33"/>
      <c r="D1739" s="34"/>
      <c r="E1739" s="34"/>
      <c r="H1739" s="34"/>
    </row>
    <row r="1740" spans="3:8" ht="12">
      <c r="C1740" s="33"/>
      <c r="D1740" s="34"/>
      <c r="E1740" s="34"/>
      <c r="H1740" s="34"/>
    </row>
    <row r="1741" spans="3:8" ht="12">
      <c r="C1741" s="33"/>
      <c r="D1741" s="34"/>
      <c r="E1741" s="34"/>
      <c r="H1741" s="34"/>
    </row>
    <row r="1742" spans="3:8" ht="12">
      <c r="C1742" s="33"/>
      <c r="D1742" s="34"/>
      <c r="E1742" s="34"/>
      <c r="H1742" s="34"/>
    </row>
    <row r="1743" spans="3:8" ht="12">
      <c r="C1743" s="33"/>
      <c r="D1743" s="34"/>
      <c r="E1743" s="34"/>
      <c r="H1743" s="34"/>
    </row>
    <row r="1744" spans="3:8" ht="12">
      <c r="C1744" s="33"/>
      <c r="D1744" s="34"/>
      <c r="E1744" s="34"/>
      <c r="H1744" s="34"/>
    </row>
    <row r="1745" spans="3:8" ht="12">
      <c r="C1745" s="33"/>
      <c r="D1745" s="34"/>
      <c r="E1745" s="34"/>
      <c r="H1745" s="34"/>
    </row>
    <row r="1746" spans="3:8" ht="12">
      <c r="C1746" s="33"/>
      <c r="D1746" s="34"/>
      <c r="E1746" s="34"/>
      <c r="H1746" s="34"/>
    </row>
    <row r="1747" spans="3:8" ht="12">
      <c r="C1747" s="33"/>
      <c r="D1747" s="34"/>
      <c r="E1747" s="34"/>
      <c r="H1747" s="34"/>
    </row>
    <row r="1748" spans="3:8" ht="12">
      <c r="C1748" s="33"/>
      <c r="D1748" s="34"/>
      <c r="E1748" s="34"/>
      <c r="H1748" s="34"/>
    </row>
    <row r="1749" spans="3:8" ht="12">
      <c r="C1749" s="33"/>
      <c r="D1749" s="34"/>
      <c r="E1749" s="34"/>
      <c r="H1749" s="34"/>
    </row>
    <row r="1750" spans="3:8" ht="12">
      <c r="C1750" s="33"/>
      <c r="D1750" s="34"/>
      <c r="E1750" s="34"/>
      <c r="H1750" s="34"/>
    </row>
    <row r="1751" spans="3:8" ht="12">
      <c r="C1751" s="33"/>
      <c r="D1751" s="34"/>
      <c r="E1751" s="34"/>
      <c r="H1751" s="34"/>
    </row>
    <row r="1752" spans="3:8" ht="12">
      <c r="C1752" s="33"/>
      <c r="D1752" s="34"/>
      <c r="E1752" s="34"/>
      <c r="H1752" s="34"/>
    </row>
    <row r="1753" spans="3:8" ht="12">
      <c r="C1753" s="33"/>
      <c r="D1753" s="34"/>
      <c r="E1753" s="34"/>
      <c r="H1753" s="34"/>
    </row>
    <row r="1754" spans="3:8" ht="12">
      <c r="C1754" s="33"/>
      <c r="D1754" s="34"/>
      <c r="E1754" s="34"/>
      <c r="H1754" s="34"/>
    </row>
    <row r="1755" spans="3:8" ht="12">
      <c r="C1755" s="33"/>
      <c r="D1755" s="34"/>
      <c r="E1755" s="34"/>
      <c r="H1755" s="34"/>
    </row>
    <row r="1756" spans="3:8" ht="12">
      <c r="C1756" s="33"/>
      <c r="D1756" s="34"/>
      <c r="E1756" s="34"/>
      <c r="H1756" s="34"/>
    </row>
    <row r="1757" spans="3:8" ht="12">
      <c r="C1757" s="33"/>
      <c r="D1757" s="34"/>
      <c r="E1757" s="34"/>
      <c r="H1757" s="34"/>
    </row>
    <row r="1758" spans="3:8" ht="12">
      <c r="C1758" s="33"/>
      <c r="D1758" s="34"/>
      <c r="E1758" s="34"/>
      <c r="H1758" s="34"/>
    </row>
    <row r="1759" spans="3:8" ht="12">
      <c r="C1759" s="33"/>
      <c r="D1759" s="34"/>
      <c r="E1759" s="34"/>
      <c r="H1759" s="34"/>
    </row>
    <row r="1760" spans="3:8" ht="12">
      <c r="C1760" s="33"/>
      <c r="D1760" s="34"/>
      <c r="E1760" s="34"/>
      <c r="H1760" s="34"/>
    </row>
    <row r="1761" spans="3:8" ht="12">
      <c r="C1761" s="33"/>
      <c r="D1761" s="34"/>
      <c r="E1761" s="34"/>
      <c r="H1761" s="34"/>
    </row>
    <row r="1762" spans="3:8" ht="12">
      <c r="C1762" s="33"/>
      <c r="D1762" s="34"/>
      <c r="E1762" s="34"/>
      <c r="H1762" s="34"/>
    </row>
    <row r="1763" spans="3:8" ht="12">
      <c r="C1763" s="33"/>
      <c r="D1763" s="34"/>
      <c r="E1763" s="34"/>
      <c r="H1763" s="34"/>
    </row>
    <row r="1764" spans="3:8" ht="12">
      <c r="C1764" s="33"/>
      <c r="D1764" s="34"/>
      <c r="E1764" s="34"/>
      <c r="H1764" s="34"/>
    </row>
    <row r="1765" spans="3:8" ht="12">
      <c r="C1765" s="33"/>
      <c r="D1765" s="34"/>
      <c r="E1765" s="34"/>
      <c r="H1765" s="34"/>
    </row>
    <row r="1766" spans="3:8" ht="12">
      <c r="C1766" s="33"/>
      <c r="D1766" s="34"/>
      <c r="E1766" s="34"/>
      <c r="H1766" s="34"/>
    </row>
    <row r="1767" spans="3:8" ht="12">
      <c r="C1767" s="33"/>
      <c r="D1767" s="34"/>
      <c r="E1767" s="34"/>
      <c r="H1767" s="34"/>
    </row>
    <row r="1768" spans="3:8" ht="12">
      <c r="C1768" s="33"/>
      <c r="D1768" s="34"/>
      <c r="E1768" s="34"/>
      <c r="H1768" s="34"/>
    </row>
    <row r="1769" spans="3:8" ht="12">
      <c r="C1769" s="33"/>
      <c r="D1769" s="34"/>
      <c r="E1769" s="34"/>
      <c r="H1769" s="34"/>
    </row>
    <row r="1770" spans="3:8" ht="12">
      <c r="C1770" s="33"/>
      <c r="D1770" s="34"/>
      <c r="E1770" s="34"/>
      <c r="H1770" s="34"/>
    </row>
    <row r="1771" spans="3:8" ht="12">
      <c r="C1771" s="33"/>
      <c r="D1771" s="34"/>
      <c r="E1771" s="34"/>
      <c r="H1771" s="34"/>
    </row>
    <row r="1772" spans="3:8" ht="12">
      <c r="C1772" s="33"/>
      <c r="D1772" s="34"/>
      <c r="E1772" s="34"/>
      <c r="H1772" s="34"/>
    </row>
    <row r="1773" spans="3:8" ht="12">
      <c r="C1773" s="33"/>
      <c r="D1773" s="34"/>
      <c r="E1773" s="34"/>
      <c r="H1773" s="34"/>
    </row>
    <row r="1774" spans="3:8" ht="12">
      <c r="C1774" s="33"/>
      <c r="D1774" s="34"/>
      <c r="E1774" s="34"/>
      <c r="H1774" s="34"/>
    </row>
    <row r="1775" spans="3:8" ht="12">
      <c r="C1775" s="33"/>
      <c r="D1775" s="34"/>
      <c r="E1775" s="34"/>
      <c r="H1775" s="34"/>
    </row>
    <row r="1776" spans="3:8" ht="12">
      <c r="C1776" s="33"/>
      <c r="D1776" s="34"/>
      <c r="E1776" s="34"/>
      <c r="H1776" s="34"/>
    </row>
    <row r="1777" spans="3:8" ht="12">
      <c r="C1777" s="33"/>
      <c r="D1777" s="34"/>
      <c r="E1777" s="34"/>
      <c r="H1777" s="34"/>
    </row>
    <row r="1778" spans="3:8" ht="12">
      <c r="C1778" s="33"/>
      <c r="D1778" s="34"/>
      <c r="E1778" s="34"/>
      <c r="H1778" s="34"/>
    </row>
    <row r="1779" spans="3:8" ht="12">
      <c r="C1779" s="33"/>
      <c r="D1779" s="34"/>
      <c r="E1779" s="34"/>
      <c r="H1779" s="34"/>
    </row>
    <row r="1780" spans="3:8" ht="12">
      <c r="C1780" s="33"/>
      <c r="D1780" s="34"/>
      <c r="E1780" s="34"/>
      <c r="H1780" s="34"/>
    </row>
    <row r="1781" spans="3:8" ht="12">
      <c r="C1781" s="33"/>
      <c r="D1781" s="34"/>
      <c r="E1781" s="34"/>
      <c r="H1781" s="34"/>
    </row>
    <row r="1782" spans="3:8" ht="12">
      <c r="C1782" s="33"/>
      <c r="D1782" s="34"/>
      <c r="E1782" s="34"/>
      <c r="H1782" s="34"/>
    </row>
    <row r="1783" spans="3:8" ht="12">
      <c r="C1783" s="33"/>
      <c r="D1783" s="34"/>
      <c r="E1783" s="34"/>
      <c r="H1783" s="34"/>
    </row>
    <row r="1784" spans="3:8" ht="12">
      <c r="C1784" s="33"/>
      <c r="D1784" s="34"/>
      <c r="E1784" s="34"/>
      <c r="H1784" s="34"/>
    </row>
    <row r="1785" spans="3:8" ht="12">
      <c r="C1785" s="33"/>
      <c r="D1785" s="34"/>
      <c r="E1785" s="34"/>
      <c r="H1785" s="34"/>
    </row>
    <row r="1786" spans="3:8" ht="12">
      <c r="C1786" s="33"/>
      <c r="D1786" s="34"/>
      <c r="E1786" s="34"/>
      <c r="H1786" s="34"/>
    </row>
    <row r="1787" spans="3:8" ht="12">
      <c r="C1787" s="33"/>
      <c r="D1787" s="34"/>
      <c r="E1787" s="34"/>
      <c r="H1787" s="34"/>
    </row>
    <row r="1788" spans="3:8" ht="12">
      <c r="C1788" s="33"/>
      <c r="D1788" s="34"/>
      <c r="E1788" s="34"/>
      <c r="H1788" s="34"/>
    </row>
    <row r="1789" spans="3:8" ht="12">
      <c r="C1789" s="33"/>
      <c r="D1789" s="34"/>
      <c r="E1789" s="34"/>
      <c r="H1789" s="34"/>
    </row>
    <row r="1790" spans="3:8" ht="12">
      <c r="C1790" s="33"/>
      <c r="D1790" s="34"/>
      <c r="E1790" s="34"/>
      <c r="H1790" s="34"/>
    </row>
    <row r="1791" spans="3:8" ht="12">
      <c r="C1791" s="33"/>
      <c r="D1791" s="34"/>
      <c r="E1791" s="34"/>
      <c r="H1791" s="34"/>
    </row>
    <row r="1792" spans="3:8" ht="12">
      <c r="C1792" s="33"/>
      <c r="D1792" s="34"/>
      <c r="E1792" s="34"/>
      <c r="H1792" s="34"/>
    </row>
    <row r="1793" spans="3:8" ht="12">
      <c r="C1793" s="33"/>
      <c r="D1793" s="34"/>
      <c r="E1793" s="34"/>
      <c r="H1793" s="34"/>
    </row>
    <row r="1794" spans="3:8" ht="12">
      <c r="C1794" s="33"/>
      <c r="D1794" s="34"/>
      <c r="E1794" s="34"/>
      <c r="H1794" s="34"/>
    </row>
    <row r="1795" spans="3:8" ht="12">
      <c r="C1795" s="33"/>
      <c r="D1795" s="34"/>
      <c r="E1795" s="34"/>
      <c r="H1795" s="34"/>
    </row>
    <row r="1796" spans="3:8" ht="12">
      <c r="C1796" s="33"/>
      <c r="D1796" s="34"/>
      <c r="E1796" s="34"/>
      <c r="H1796" s="34"/>
    </row>
    <row r="1797" spans="3:8" ht="12">
      <c r="C1797" s="33"/>
      <c r="D1797" s="34"/>
      <c r="E1797" s="34"/>
      <c r="H1797" s="34"/>
    </row>
    <row r="1798" spans="3:8" ht="12">
      <c r="C1798" s="33"/>
      <c r="D1798" s="34"/>
      <c r="E1798" s="34"/>
      <c r="H1798" s="34"/>
    </row>
    <row r="1799" spans="3:8" ht="12">
      <c r="C1799" s="33"/>
      <c r="D1799" s="34"/>
      <c r="E1799" s="34"/>
      <c r="H1799" s="34"/>
    </row>
    <row r="1800" spans="3:8" ht="12">
      <c r="C1800" s="33"/>
      <c r="D1800" s="34"/>
      <c r="E1800" s="34"/>
      <c r="H1800" s="34"/>
    </row>
    <row r="1801" spans="3:8" ht="12">
      <c r="C1801" s="33"/>
      <c r="D1801" s="34"/>
      <c r="E1801" s="34"/>
      <c r="H1801" s="34"/>
    </row>
    <row r="1802" spans="3:8" ht="12">
      <c r="C1802" s="33"/>
      <c r="D1802" s="34"/>
      <c r="E1802" s="34"/>
      <c r="H1802" s="34"/>
    </row>
    <row r="1803" spans="3:8" ht="12">
      <c r="C1803" s="33"/>
      <c r="D1803" s="34"/>
      <c r="E1803" s="34"/>
      <c r="H1803" s="34"/>
    </row>
    <row r="1804" spans="3:8" ht="12">
      <c r="C1804" s="33"/>
      <c r="D1804" s="34"/>
      <c r="E1804" s="34"/>
      <c r="H1804" s="34"/>
    </row>
    <row r="1805" spans="3:8" ht="12">
      <c r="C1805" s="33"/>
      <c r="D1805" s="34"/>
      <c r="E1805" s="34"/>
      <c r="H1805" s="34"/>
    </row>
    <row r="1806" spans="3:8" ht="12">
      <c r="C1806" s="33"/>
      <c r="D1806" s="34"/>
      <c r="E1806" s="34"/>
      <c r="H1806" s="34"/>
    </row>
    <row r="1807" spans="3:8" ht="12">
      <c r="C1807" s="33"/>
      <c r="D1807" s="34"/>
      <c r="E1807" s="34"/>
      <c r="H1807" s="34"/>
    </row>
    <row r="1808" spans="3:8" ht="12">
      <c r="C1808" s="33"/>
      <c r="D1808" s="34"/>
      <c r="E1808" s="34"/>
      <c r="H1808" s="34"/>
    </row>
    <row r="1809" spans="3:8" ht="12">
      <c r="C1809" s="33"/>
      <c r="D1809" s="34"/>
      <c r="E1809" s="34"/>
      <c r="H1809" s="34"/>
    </row>
    <row r="1810" spans="3:8" ht="12">
      <c r="C1810" s="33"/>
      <c r="D1810" s="34"/>
      <c r="E1810" s="34"/>
      <c r="H1810" s="34"/>
    </row>
    <row r="1811" spans="3:8" ht="12">
      <c r="C1811" s="33"/>
      <c r="D1811" s="34"/>
      <c r="E1811" s="34"/>
      <c r="H1811" s="34"/>
    </row>
    <row r="1812" spans="3:8" ht="12">
      <c r="C1812" s="33"/>
      <c r="D1812" s="34"/>
      <c r="E1812" s="34"/>
      <c r="H1812" s="34"/>
    </row>
    <row r="1813" spans="3:8" ht="12">
      <c r="C1813" s="33"/>
      <c r="D1813" s="34"/>
      <c r="E1813" s="34"/>
      <c r="H1813" s="34"/>
    </row>
    <row r="1814" spans="3:8" ht="12">
      <c r="C1814" s="33"/>
      <c r="D1814" s="34"/>
      <c r="E1814" s="34"/>
      <c r="H1814" s="34"/>
    </row>
    <row r="1815" spans="3:8" ht="12">
      <c r="C1815" s="33"/>
      <c r="D1815" s="34"/>
      <c r="E1815" s="34"/>
      <c r="H1815" s="34"/>
    </row>
    <row r="1816" spans="3:8" ht="12">
      <c r="C1816" s="33"/>
      <c r="D1816" s="34"/>
      <c r="E1816" s="34"/>
      <c r="H1816" s="34"/>
    </row>
    <row r="1817" spans="3:8" ht="12">
      <c r="C1817" s="33"/>
      <c r="D1817" s="34"/>
      <c r="E1817" s="34"/>
      <c r="H1817" s="34"/>
    </row>
    <row r="1818" spans="3:8" ht="12">
      <c r="C1818" s="33"/>
      <c r="D1818" s="34"/>
      <c r="E1818" s="34"/>
      <c r="H1818" s="34"/>
    </row>
    <row r="1819" spans="3:8" ht="12">
      <c r="C1819" s="33"/>
      <c r="D1819" s="34"/>
      <c r="E1819" s="34"/>
      <c r="H1819" s="34"/>
    </row>
    <row r="1820" spans="3:8" ht="12">
      <c r="C1820" s="33"/>
      <c r="D1820" s="34"/>
      <c r="E1820" s="34"/>
      <c r="H1820" s="34"/>
    </row>
    <row r="1821" spans="3:8" ht="12">
      <c r="C1821" s="33"/>
      <c r="D1821" s="34"/>
      <c r="E1821" s="34"/>
      <c r="H1821" s="34"/>
    </row>
    <row r="1822" spans="3:8" ht="12">
      <c r="C1822" s="33"/>
      <c r="D1822" s="34"/>
      <c r="E1822" s="34"/>
      <c r="H1822" s="34"/>
    </row>
    <row r="1823" spans="3:8" ht="12">
      <c r="C1823" s="33"/>
      <c r="D1823" s="34"/>
      <c r="E1823" s="34"/>
      <c r="H1823" s="34"/>
    </row>
    <row r="1824" spans="3:8" ht="12">
      <c r="C1824" s="33"/>
      <c r="D1824" s="34"/>
      <c r="E1824" s="34"/>
      <c r="H1824" s="34"/>
    </row>
    <row r="1825" spans="3:8" ht="12">
      <c r="C1825" s="33"/>
      <c r="D1825" s="34"/>
      <c r="E1825" s="34"/>
      <c r="H1825" s="34"/>
    </row>
    <row r="1826" spans="3:8" ht="12">
      <c r="C1826" s="33"/>
      <c r="D1826" s="34"/>
      <c r="E1826" s="34"/>
      <c r="H1826" s="34"/>
    </row>
    <row r="1827" spans="3:8" ht="12">
      <c r="C1827" s="33"/>
      <c r="D1827" s="34"/>
      <c r="E1827" s="34"/>
      <c r="H1827" s="34"/>
    </row>
    <row r="1828" spans="3:8" ht="12">
      <c r="C1828" s="33"/>
      <c r="D1828" s="34"/>
      <c r="E1828" s="34"/>
      <c r="H1828" s="34"/>
    </row>
    <row r="1829" spans="3:8" ht="12">
      <c r="C1829" s="33"/>
      <c r="D1829" s="34"/>
      <c r="E1829" s="34"/>
      <c r="H1829" s="34"/>
    </row>
    <row r="1830" spans="3:8" ht="12">
      <c r="C1830" s="33"/>
      <c r="D1830" s="34"/>
      <c r="E1830" s="34"/>
      <c r="H1830" s="34"/>
    </row>
    <row r="1831" spans="3:8" ht="12">
      <c r="C1831" s="33"/>
      <c r="D1831" s="34"/>
      <c r="E1831" s="34"/>
      <c r="H1831" s="34"/>
    </row>
    <row r="1832" spans="3:8" ht="12">
      <c r="C1832" s="33"/>
      <c r="D1832" s="34"/>
      <c r="E1832" s="34"/>
      <c r="H1832" s="34"/>
    </row>
    <row r="1833" spans="3:8" ht="12">
      <c r="C1833" s="33"/>
      <c r="D1833" s="34"/>
      <c r="E1833" s="34"/>
      <c r="H1833" s="34"/>
    </row>
    <row r="1834" spans="3:8" ht="12">
      <c r="C1834" s="33"/>
      <c r="D1834" s="34"/>
      <c r="E1834" s="34"/>
      <c r="H1834" s="34"/>
    </row>
    <row r="1835" spans="3:8" ht="12">
      <c r="C1835" s="33"/>
      <c r="D1835" s="34"/>
      <c r="E1835" s="34"/>
      <c r="H1835" s="34"/>
    </row>
    <row r="1836" spans="3:8" ht="12">
      <c r="C1836" s="33"/>
      <c r="D1836" s="34"/>
      <c r="E1836" s="34"/>
      <c r="H1836" s="34"/>
    </row>
    <row r="1837" spans="3:8" ht="12">
      <c r="C1837" s="33"/>
      <c r="D1837" s="34"/>
      <c r="E1837" s="34"/>
      <c r="H1837" s="34"/>
    </row>
    <row r="1838" spans="3:8" ht="12">
      <c r="C1838" s="33"/>
      <c r="D1838" s="34"/>
      <c r="E1838" s="34"/>
      <c r="H1838" s="34"/>
    </row>
    <row r="1839" spans="3:8" ht="12">
      <c r="C1839" s="33"/>
      <c r="D1839" s="34"/>
      <c r="E1839" s="34"/>
      <c r="H1839" s="34"/>
    </row>
    <row r="1840" spans="3:8" ht="12">
      <c r="C1840" s="33"/>
      <c r="D1840" s="34"/>
      <c r="E1840" s="34"/>
      <c r="H1840" s="34"/>
    </row>
    <row r="1841" spans="3:8" ht="12">
      <c r="C1841" s="33"/>
      <c r="D1841" s="34"/>
      <c r="E1841" s="34"/>
      <c r="H1841" s="34"/>
    </row>
    <row r="1842" spans="3:8" ht="12">
      <c r="C1842" s="33"/>
      <c r="D1842" s="34"/>
      <c r="E1842" s="34"/>
      <c r="H1842" s="34"/>
    </row>
    <row r="1843" spans="3:8" ht="12">
      <c r="C1843" s="33"/>
      <c r="D1843" s="34"/>
      <c r="E1843" s="34"/>
      <c r="H1843" s="34"/>
    </row>
    <row r="1844" spans="3:8" ht="12">
      <c r="C1844" s="33"/>
      <c r="D1844" s="34"/>
      <c r="E1844" s="34"/>
      <c r="H1844" s="34"/>
    </row>
    <row r="1845" spans="3:8" ht="12">
      <c r="C1845" s="33"/>
      <c r="D1845" s="34"/>
      <c r="E1845" s="34"/>
      <c r="H1845" s="34"/>
    </row>
    <row r="1846" spans="3:8" ht="12">
      <c r="C1846" s="33"/>
      <c r="D1846" s="34"/>
      <c r="E1846" s="34"/>
      <c r="H1846" s="34"/>
    </row>
    <row r="1847" spans="3:8" ht="12">
      <c r="C1847" s="33"/>
      <c r="D1847" s="34"/>
      <c r="E1847" s="34"/>
      <c r="H1847" s="34"/>
    </row>
    <row r="1848" spans="3:8" ht="12">
      <c r="C1848" s="33"/>
      <c r="D1848" s="34"/>
      <c r="E1848" s="34"/>
      <c r="H1848" s="34"/>
    </row>
    <row r="1849" spans="3:8" ht="12">
      <c r="C1849" s="33"/>
      <c r="D1849" s="34"/>
      <c r="E1849" s="34"/>
      <c r="H1849" s="34"/>
    </row>
    <row r="1850" spans="3:8" ht="12">
      <c r="C1850" s="33"/>
      <c r="D1850" s="34"/>
      <c r="E1850" s="34"/>
      <c r="H1850" s="34"/>
    </row>
    <row r="1851" spans="3:8" ht="12">
      <c r="C1851" s="33"/>
      <c r="D1851" s="34"/>
      <c r="E1851" s="34"/>
      <c r="H1851" s="34"/>
    </row>
    <row r="1852" spans="3:8" ht="12">
      <c r="C1852" s="33"/>
      <c r="D1852" s="34"/>
      <c r="E1852" s="34"/>
      <c r="H1852" s="34"/>
    </row>
    <row r="1853" spans="3:8" ht="12">
      <c r="C1853" s="33"/>
      <c r="D1853" s="34"/>
      <c r="E1853" s="34"/>
      <c r="H1853" s="34"/>
    </row>
    <row r="1854" spans="3:8" ht="12">
      <c r="C1854" s="33"/>
      <c r="D1854" s="34"/>
      <c r="E1854" s="34"/>
      <c r="H1854" s="34"/>
    </row>
    <row r="1855" spans="3:8" ht="12">
      <c r="C1855" s="33"/>
      <c r="D1855" s="34"/>
      <c r="E1855" s="34"/>
      <c r="H1855" s="34"/>
    </row>
    <row r="1856" spans="3:8" ht="12">
      <c r="C1856" s="33"/>
      <c r="D1856" s="34"/>
      <c r="E1856" s="34"/>
      <c r="H1856" s="34"/>
    </row>
    <row r="1857" spans="3:8" ht="12">
      <c r="C1857" s="33"/>
      <c r="D1857" s="34"/>
      <c r="E1857" s="34"/>
      <c r="H1857" s="34"/>
    </row>
    <row r="1858" spans="3:8" ht="12">
      <c r="C1858" s="33"/>
      <c r="D1858" s="34"/>
      <c r="E1858" s="34"/>
      <c r="H1858" s="34"/>
    </row>
    <row r="1859" spans="3:8" ht="12">
      <c r="C1859" s="33"/>
      <c r="D1859" s="34"/>
      <c r="E1859" s="34"/>
      <c r="H1859" s="34"/>
    </row>
    <row r="1860" spans="3:8" ht="12">
      <c r="C1860" s="33"/>
      <c r="D1860" s="34"/>
      <c r="E1860" s="34"/>
      <c r="H1860" s="34"/>
    </row>
    <row r="1861" spans="3:8" ht="12">
      <c r="C1861" s="33"/>
      <c r="D1861" s="34"/>
      <c r="E1861" s="34"/>
      <c r="H1861" s="34"/>
    </row>
    <row r="1862" spans="3:8" ht="12">
      <c r="C1862" s="33"/>
      <c r="D1862" s="34"/>
      <c r="E1862" s="34"/>
      <c r="H1862" s="34"/>
    </row>
    <row r="1863" spans="3:8" ht="12">
      <c r="C1863" s="33"/>
      <c r="D1863" s="34"/>
      <c r="E1863" s="34"/>
      <c r="H1863" s="34"/>
    </row>
    <row r="1864" spans="3:8" ht="12">
      <c r="C1864" s="33"/>
      <c r="D1864" s="34"/>
      <c r="E1864" s="34"/>
      <c r="H1864" s="34"/>
    </row>
    <row r="1865" spans="3:8" ht="12">
      <c r="C1865" s="33"/>
      <c r="D1865" s="34"/>
      <c r="E1865" s="34"/>
      <c r="H1865" s="34"/>
    </row>
    <row r="1866" spans="3:8" ht="12">
      <c r="C1866" s="33"/>
      <c r="D1866" s="34"/>
      <c r="E1866" s="34"/>
      <c r="H1866" s="34"/>
    </row>
    <row r="1867" spans="3:8" ht="12">
      <c r="C1867" s="33"/>
      <c r="D1867" s="34"/>
      <c r="E1867" s="34"/>
      <c r="H1867" s="34"/>
    </row>
    <row r="1868" spans="3:8" ht="12">
      <c r="C1868" s="33"/>
      <c r="D1868" s="34"/>
      <c r="E1868" s="34"/>
      <c r="H1868" s="34"/>
    </row>
    <row r="1869" spans="3:8" ht="12">
      <c r="C1869" s="33"/>
      <c r="D1869" s="34"/>
      <c r="E1869" s="34"/>
      <c r="H1869" s="34"/>
    </row>
    <row r="1870" spans="3:8" ht="12">
      <c r="C1870" s="33"/>
      <c r="D1870" s="34"/>
      <c r="E1870" s="34"/>
      <c r="H1870" s="34"/>
    </row>
    <row r="1871" spans="3:8" ht="12">
      <c r="C1871" s="33"/>
      <c r="D1871" s="34"/>
      <c r="E1871" s="34"/>
      <c r="H1871" s="34"/>
    </row>
    <row r="1872" spans="3:8" ht="12">
      <c r="C1872" s="33"/>
      <c r="D1872" s="34"/>
      <c r="E1872" s="34"/>
      <c r="H1872" s="34"/>
    </row>
    <row r="1873" spans="3:8" ht="12">
      <c r="C1873" s="33"/>
      <c r="D1873" s="34"/>
      <c r="E1873" s="34"/>
      <c r="H1873" s="34"/>
    </row>
    <row r="1874" spans="3:8" ht="12">
      <c r="C1874" s="33"/>
      <c r="D1874" s="34"/>
      <c r="E1874" s="34"/>
      <c r="H1874" s="34"/>
    </row>
    <row r="1875" spans="3:8" ht="12">
      <c r="C1875" s="33"/>
      <c r="D1875" s="34"/>
      <c r="E1875" s="34"/>
      <c r="H1875" s="34"/>
    </row>
    <row r="1876" spans="3:8" ht="12">
      <c r="C1876" s="33"/>
      <c r="D1876" s="34"/>
      <c r="E1876" s="34"/>
      <c r="H1876" s="34"/>
    </row>
    <row r="1877" spans="3:8" ht="12">
      <c r="C1877" s="33"/>
      <c r="D1877" s="34"/>
      <c r="E1877" s="34"/>
      <c r="H1877" s="34"/>
    </row>
    <row r="1878" spans="3:8" ht="12">
      <c r="C1878" s="33"/>
      <c r="D1878" s="34"/>
      <c r="E1878" s="34"/>
      <c r="H1878" s="34"/>
    </row>
    <row r="1879" spans="3:8" ht="12">
      <c r="C1879" s="33"/>
      <c r="D1879" s="34"/>
      <c r="E1879" s="34"/>
      <c r="H1879" s="34"/>
    </row>
    <row r="1880" spans="3:8" ht="12">
      <c r="C1880" s="33"/>
      <c r="D1880" s="34"/>
      <c r="E1880" s="34"/>
      <c r="H1880" s="34"/>
    </row>
    <row r="1881" spans="3:8" ht="12">
      <c r="C1881" s="33"/>
      <c r="D1881" s="34"/>
      <c r="E1881" s="34"/>
      <c r="H1881" s="34"/>
    </row>
    <row r="1882" spans="3:8" ht="12">
      <c r="C1882" s="33"/>
      <c r="D1882" s="34"/>
      <c r="E1882" s="34"/>
      <c r="H1882" s="34"/>
    </row>
    <row r="1883" spans="3:8" ht="12">
      <c r="C1883" s="33"/>
      <c r="D1883" s="34"/>
      <c r="E1883" s="34"/>
      <c r="H1883" s="34"/>
    </row>
    <row r="1884" spans="3:8" ht="12">
      <c r="C1884" s="33"/>
      <c r="D1884" s="34"/>
      <c r="E1884" s="34"/>
      <c r="H1884" s="34"/>
    </row>
    <row r="1885" spans="3:8" ht="12">
      <c r="C1885" s="33"/>
      <c r="D1885" s="34"/>
      <c r="E1885" s="34"/>
      <c r="H1885" s="34"/>
    </row>
    <row r="1886" spans="3:8" ht="12">
      <c r="C1886" s="33"/>
      <c r="D1886" s="34"/>
      <c r="E1886" s="34"/>
      <c r="H1886" s="34"/>
    </row>
    <row r="1887" spans="3:8" ht="12">
      <c r="C1887" s="33"/>
      <c r="D1887" s="34"/>
      <c r="E1887" s="34"/>
      <c r="H1887" s="34"/>
    </row>
    <row r="1888" spans="3:8" ht="12">
      <c r="C1888" s="33"/>
      <c r="D1888" s="34"/>
      <c r="E1888" s="34"/>
      <c r="H1888" s="34"/>
    </row>
    <row r="1889" spans="3:8" ht="12">
      <c r="C1889" s="33"/>
      <c r="D1889" s="34"/>
      <c r="E1889" s="34"/>
      <c r="H1889" s="34"/>
    </row>
    <row r="1890" spans="3:8" ht="12">
      <c r="C1890" s="33"/>
      <c r="D1890" s="34"/>
      <c r="E1890" s="34"/>
      <c r="H1890" s="34"/>
    </row>
    <row r="1891" spans="3:8" ht="12">
      <c r="C1891" s="33"/>
      <c r="D1891" s="34"/>
      <c r="E1891" s="34"/>
      <c r="H1891" s="34"/>
    </row>
    <row r="1892" spans="3:8" ht="12">
      <c r="C1892" s="33"/>
      <c r="D1892" s="34"/>
      <c r="E1892" s="34"/>
      <c r="H1892" s="34"/>
    </row>
    <row r="1893" spans="3:8" ht="12">
      <c r="C1893" s="33"/>
      <c r="D1893" s="34"/>
      <c r="E1893" s="34"/>
      <c r="H1893" s="34"/>
    </row>
    <row r="1894" spans="3:8" ht="12">
      <c r="C1894" s="33"/>
      <c r="D1894" s="34"/>
      <c r="E1894" s="34"/>
      <c r="H1894" s="34"/>
    </row>
    <row r="1895" spans="3:8" ht="12">
      <c r="C1895" s="33"/>
      <c r="D1895" s="34"/>
      <c r="E1895" s="34"/>
      <c r="H1895" s="34"/>
    </row>
    <row r="1896" spans="3:8" ht="12">
      <c r="C1896" s="33"/>
      <c r="D1896" s="34"/>
      <c r="E1896" s="34"/>
      <c r="H1896" s="34"/>
    </row>
    <row r="1897" spans="3:8" ht="12">
      <c r="C1897" s="33"/>
      <c r="D1897" s="34"/>
      <c r="E1897" s="34"/>
      <c r="H1897" s="34"/>
    </row>
    <row r="1898" spans="3:8" ht="12">
      <c r="C1898" s="33"/>
      <c r="D1898" s="34"/>
      <c r="E1898" s="34"/>
      <c r="H1898" s="34"/>
    </row>
    <row r="1899" spans="3:8" ht="12">
      <c r="C1899" s="33"/>
      <c r="D1899" s="34"/>
      <c r="E1899" s="34"/>
      <c r="H1899" s="34"/>
    </row>
    <row r="1900" spans="3:8" ht="12">
      <c r="C1900" s="33"/>
      <c r="D1900" s="34"/>
      <c r="E1900" s="34"/>
      <c r="H1900" s="34"/>
    </row>
    <row r="1901" spans="3:8" ht="12">
      <c r="C1901" s="33"/>
      <c r="D1901" s="34"/>
      <c r="E1901" s="34"/>
      <c r="H1901" s="34"/>
    </row>
    <row r="1902" spans="3:8" ht="12">
      <c r="C1902" s="33"/>
      <c r="D1902" s="34"/>
      <c r="E1902" s="34"/>
      <c r="H1902" s="34"/>
    </row>
    <row r="1903" spans="3:8" ht="12">
      <c r="C1903" s="33"/>
      <c r="D1903" s="34"/>
      <c r="E1903" s="34"/>
      <c r="H1903" s="34"/>
    </row>
    <row r="1904" spans="3:8" ht="12">
      <c r="C1904" s="33"/>
      <c r="D1904" s="34"/>
      <c r="E1904" s="34"/>
      <c r="H1904" s="34"/>
    </row>
    <row r="1905" spans="3:8" ht="12">
      <c r="C1905" s="33"/>
      <c r="D1905" s="34"/>
      <c r="E1905" s="34"/>
      <c r="H1905" s="34"/>
    </row>
    <row r="1906" spans="3:8" ht="12">
      <c r="C1906" s="33"/>
      <c r="D1906" s="34"/>
      <c r="E1906" s="34"/>
      <c r="H1906" s="34"/>
    </row>
    <row r="1907" spans="3:8" ht="12">
      <c r="C1907" s="33"/>
      <c r="D1907" s="34"/>
      <c r="E1907" s="34"/>
      <c r="H1907" s="34"/>
    </row>
    <row r="1908" spans="3:8" ht="12">
      <c r="C1908" s="33"/>
      <c r="D1908" s="34"/>
      <c r="E1908" s="34"/>
      <c r="H1908" s="34"/>
    </row>
    <row r="1909" spans="3:8" ht="12">
      <c r="C1909" s="33"/>
      <c r="D1909" s="34"/>
      <c r="E1909" s="34"/>
      <c r="H1909" s="34"/>
    </row>
    <row r="1910" spans="3:8" ht="12">
      <c r="C1910" s="33"/>
      <c r="D1910" s="34"/>
      <c r="E1910" s="34"/>
      <c r="H1910" s="34"/>
    </row>
    <row r="1911" spans="3:8" ht="12">
      <c r="C1911" s="33"/>
      <c r="D1911" s="34"/>
      <c r="E1911" s="34"/>
      <c r="H1911" s="34"/>
    </row>
    <row r="1912" spans="3:8" ht="12">
      <c r="C1912" s="33"/>
      <c r="D1912" s="34"/>
      <c r="E1912" s="34"/>
      <c r="H1912" s="34"/>
    </row>
    <row r="1913" spans="3:8" ht="12">
      <c r="C1913" s="33"/>
      <c r="D1913" s="34"/>
      <c r="E1913" s="34"/>
      <c r="H1913" s="34"/>
    </row>
    <row r="1914" spans="3:8" ht="12">
      <c r="C1914" s="33"/>
      <c r="D1914" s="34"/>
      <c r="E1914" s="34"/>
      <c r="H1914" s="34"/>
    </row>
    <row r="1915" spans="3:8" ht="12">
      <c r="C1915" s="33"/>
      <c r="D1915" s="34"/>
      <c r="E1915" s="34"/>
      <c r="H1915" s="34"/>
    </row>
    <row r="1916" spans="3:8" ht="12">
      <c r="C1916" s="33"/>
      <c r="D1916" s="34"/>
      <c r="E1916" s="34"/>
      <c r="H1916" s="34"/>
    </row>
    <row r="1917" spans="3:8" ht="12">
      <c r="C1917" s="33"/>
      <c r="D1917" s="34"/>
      <c r="E1917" s="34"/>
      <c r="H1917" s="34"/>
    </row>
    <row r="1918" spans="3:8" ht="12">
      <c r="C1918" s="33"/>
      <c r="D1918" s="34"/>
      <c r="E1918" s="34"/>
      <c r="H1918" s="34"/>
    </row>
    <row r="1919" spans="3:8" ht="12">
      <c r="C1919" s="33"/>
      <c r="D1919" s="34"/>
      <c r="E1919" s="34"/>
      <c r="H1919" s="34"/>
    </row>
    <row r="1920" spans="3:8" ht="12">
      <c r="C1920" s="33"/>
      <c r="D1920" s="34"/>
      <c r="E1920" s="34"/>
      <c r="H1920" s="34"/>
    </row>
    <row r="1921" spans="3:8" ht="12">
      <c r="C1921" s="33"/>
      <c r="D1921" s="34"/>
      <c r="E1921" s="34"/>
      <c r="H1921" s="34"/>
    </row>
    <row r="1922" spans="3:8" ht="12">
      <c r="C1922" s="33"/>
      <c r="D1922" s="34"/>
      <c r="E1922" s="34"/>
      <c r="H1922" s="34"/>
    </row>
    <row r="1923" spans="3:8" ht="12">
      <c r="C1923" s="33"/>
      <c r="D1923" s="34"/>
      <c r="E1923" s="34"/>
      <c r="H1923" s="34"/>
    </row>
    <row r="1924" spans="3:8" ht="12">
      <c r="C1924" s="33"/>
      <c r="D1924" s="34"/>
      <c r="E1924" s="34"/>
      <c r="H1924" s="34"/>
    </row>
    <row r="1925" spans="3:8" ht="12">
      <c r="C1925" s="33"/>
      <c r="D1925" s="34"/>
      <c r="E1925" s="34"/>
      <c r="H1925" s="34"/>
    </row>
    <row r="1926" spans="3:8" ht="12">
      <c r="C1926" s="33"/>
      <c r="D1926" s="34"/>
      <c r="E1926" s="34"/>
      <c r="H1926" s="34"/>
    </row>
    <row r="1927" spans="3:8" ht="12">
      <c r="C1927" s="33"/>
      <c r="D1927" s="34"/>
      <c r="E1927" s="34"/>
      <c r="H1927" s="34"/>
    </row>
    <row r="1928" spans="3:8" ht="12">
      <c r="C1928" s="33"/>
      <c r="D1928" s="34"/>
      <c r="E1928" s="34"/>
      <c r="H1928" s="34"/>
    </row>
    <row r="1929" spans="3:8" ht="12">
      <c r="C1929" s="33"/>
      <c r="D1929" s="34"/>
      <c r="E1929" s="34"/>
      <c r="H1929" s="34"/>
    </row>
    <row r="1930" spans="3:8" ht="12">
      <c r="C1930" s="33"/>
      <c r="D1930" s="34"/>
      <c r="E1930" s="34"/>
      <c r="H1930" s="34"/>
    </row>
    <row r="1931" spans="3:8" ht="12">
      <c r="C1931" s="33"/>
      <c r="D1931" s="34"/>
      <c r="E1931" s="34"/>
      <c r="H1931" s="34"/>
    </row>
    <row r="1932" spans="3:8" ht="12">
      <c r="C1932" s="33"/>
      <c r="D1932" s="34"/>
      <c r="E1932" s="34"/>
      <c r="H1932" s="34"/>
    </row>
    <row r="1933" spans="3:8" ht="12">
      <c r="C1933" s="33"/>
      <c r="D1933" s="34"/>
      <c r="E1933" s="34"/>
      <c r="H1933" s="34"/>
    </row>
    <row r="1934" spans="3:8" ht="12">
      <c r="C1934" s="33"/>
      <c r="D1934" s="34"/>
      <c r="E1934" s="34"/>
      <c r="H1934" s="34"/>
    </row>
    <row r="1935" spans="3:8" ht="12">
      <c r="C1935" s="33"/>
      <c r="D1935" s="34"/>
      <c r="E1935" s="34"/>
      <c r="H1935" s="34"/>
    </row>
    <row r="1936" spans="3:8" ht="12">
      <c r="C1936" s="33"/>
      <c r="D1936" s="34"/>
      <c r="E1936" s="34"/>
      <c r="H1936" s="34"/>
    </row>
    <row r="1937" spans="3:8" ht="12">
      <c r="C1937" s="33"/>
      <c r="D1937" s="34"/>
      <c r="E1937" s="34"/>
      <c r="H1937" s="34"/>
    </row>
    <row r="1938" spans="3:8" ht="12">
      <c r="C1938" s="33"/>
      <c r="D1938" s="34"/>
      <c r="E1938" s="34"/>
      <c r="H1938" s="34"/>
    </row>
    <row r="1939" spans="3:8" ht="12">
      <c r="C1939" s="33"/>
      <c r="D1939" s="34"/>
      <c r="E1939" s="34"/>
      <c r="H1939" s="34"/>
    </row>
    <row r="1940" spans="3:8" ht="12">
      <c r="C1940" s="33"/>
      <c r="D1940" s="34"/>
      <c r="E1940" s="34"/>
      <c r="H1940" s="34"/>
    </row>
    <row r="1941" spans="3:8" ht="12">
      <c r="C1941" s="33"/>
      <c r="D1941" s="34"/>
      <c r="E1941" s="34"/>
      <c r="H1941" s="34"/>
    </row>
    <row r="1942" spans="3:8" ht="12">
      <c r="C1942" s="33"/>
      <c r="D1942" s="34"/>
      <c r="E1942" s="34"/>
      <c r="H1942" s="34"/>
    </row>
    <row r="1943" spans="3:8" ht="12">
      <c r="C1943" s="33"/>
      <c r="D1943" s="34"/>
      <c r="E1943" s="34"/>
      <c r="H1943" s="34"/>
    </row>
    <row r="1944" spans="3:8" ht="12">
      <c r="C1944" s="33"/>
      <c r="D1944" s="34"/>
      <c r="E1944" s="34"/>
      <c r="H1944" s="34"/>
    </row>
    <row r="1945" spans="3:8" ht="12">
      <c r="C1945" s="33"/>
      <c r="D1945" s="34"/>
      <c r="E1945" s="34"/>
      <c r="H1945" s="34"/>
    </row>
    <row r="1946" spans="3:8" ht="12">
      <c r="C1946" s="33"/>
      <c r="D1946" s="34"/>
      <c r="E1946" s="34"/>
      <c r="H1946" s="34"/>
    </row>
    <row r="1947" spans="3:8" ht="12">
      <c r="C1947" s="33"/>
      <c r="D1947" s="34"/>
      <c r="E1947" s="34"/>
      <c r="H1947" s="34"/>
    </row>
    <row r="1948" spans="3:8" ht="12">
      <c r="C1948" s="33"/>
      <c r="D1948" s="34"/>
      <c r="E1948" s="34"/>
      <c r="H1948" s="34"/>
    </row>
    <row r="1949" spans="3:8" ht="12">
      <c r="C1949" s="33"/>
      <c r="D1949" s="34"/>
      <c r="E1949" s="34"/>
      <c r="H1949" s="34"/>
    </row>
    <row r="1950" spans="3:8" ht="12">
      <c r="C1950" s="33"/>
      <c r="D1950" s="34"/>
      <c r="E1950" s="34"/>
      <c r="H1950" s="34"/>
    </row>
    <row r="1951" spans="3:8" ht="12">
      <c r="C1951" s="33"/>
      <c r="D1951" s="34"/>
      <c r="E1951" s="34"/>
      <c r="H1951" s="34"/>
    </row>
    <row r="1952" spans="3:8" ht="12">
      <c r="C1952" s="33"/>
      <c r="D1952" s="34"/>
      <c r="E1952" s="34"/>
      <c r="H1952" s="34"/>
    </row>
    <row r="1953" spans="3:8" ht="12">
      <c r="C1953" s="33"/>
      <c r="D1953" s="34"/>
      <c r="E1953" s="34"/>
      <c r="H1953" s="34"/>
    </row>
    <row r="1954" spans="3:8" ht="12">
      <c r="C1954" s="33"/>
      <c r="D1954" s="34"/>
      <c r="E1954" s="34"/>
      <c r="H1954" s="34"/>
    </row>
    <row r="1955" spans="3:8" ht="12">
      <c r="C1955" s="33"/>
      <c r="D1955" s="34"/>
      <c r="E1955" s="34"/>
      <c r="H1955" s="34"/>
    </row>
    <row r="1956" spans="3:8" ht="12">
      <c r="C1956" s="33"/>
      <c r="D1956" s="34"/>
      <c r="E1956" s="34"/>
      <c r="H1956" s="34"/>
    </row>
    <row r="1957" spans="3:8" ht="12">
      <c r="C1957" s="33"/>
      <c r="D1957" s="34"/>
      <c r="E1957" s="34"/>
      <c r="H1957" s="34"/>
    </row>
    <row r="1958" spans="3:8" ht="12">
      <c r="C1958" s="33"/>
      <c r="D1958" s="34"/>
      <c r="E1958" s="34"/>
      <c r="H1958" s="34"/>
    </row>
    <row r="1959" spans="3:8" ht="12">
      <c r="C1959" s="33"/>
      <c r="D1959" s="34"/>
      <c r="E1959" s="34"/>
      <c r="H1959" s="34"/>
    </row>
    <row r="1960" spans="3:8" ht="12">
      <c r="C1960" s="33"/>
      <c r="D1960" s="34"/>
      <c r="E1960" s="34"/>
      <c r="H1960" s="34"/>
    </row>
    <row r="1961" spans="3:8" ht="12">
      <c r="C1961" s="33"/>
      <c r="D1961" s="34"/>
      <c r="E1961" s="34"/>
      <c r="H1961" s="34"/>
    </row>
    <row r="1962" spans="3:8" ht="12">
      <c r="C1962" s="33"/>
      <c r="D1962" s="34"/>
      <c r="E1962" s="34"/>
      <c r="H1962" s="34"/>
    </row>
    <row r="1963" spans="3:8" ht="12">
      <c r="C1963" s="33"/>
      <c r="D1963" s="34"/>
      <c r="E1963" s="34"/>
      <c r="H1963" s="34"/>
    </row>
    <row r="1964" spans="3:8" ht="12">
      <c r="C1964" s="33"/>
      <c r="D1964" s="34"/>
      <c r="E1964" s="34"/>
      <c r="H1964" s="34"/>
    </row>
    <row r="1965" spans="3:8" ht="12">
      <c r="C1965" s="33"/>
      <c r="D1965" s="34"/>
      <c r="E1965" s="34"/>
      <c r="H1965" s="34"/>
    </row>
    <row r="1966" spans="3:8" ht="12">
      <c r="C1966" s="33"/>
      <c r="D1966" s="34"/>
      <c r="E1966" s="34"/>
      <c r="H1966" s="34"/>
    </row>
    <row r="1967" spans="3:8" ht="12">
      <c r="C1967" s="33"/>
      <c r="D1967" s="34"/>
      <c r="E1967" s="34"/>
      <c r="H1967" s="34"/>
    </row>
    <row r="1968" spans="3:8" ht="12">
      <c r="C1968" s="33"/>
      <c r="D1968" s="34"/>
      <c r="E1968" s="34"/>
      <c r="H1968" s="34"/>
    </row>
    <row r="1969" spans="3:8" ht="12">
      <c r="C1969" s="33"/>
      <c r="D1969" s="34"/>
      <c r="E1969" s="34"/>
      <c r="H1969" s="34"/>
    </row>
    <row r="1970" spans="3:8" ht="12">
      <c r="C1970" s="33"/>
      <c r="D1970" s="34"/>
      <c r="E1970" s="34"/>
      <c r="H1970" s="34"/>
    </row>
    <row r="1971" spans="3:8" ht="12">
      <c r="C1971" s="33"/>
      <c r="D1971" s="34"/>
      <c r="E1971" s="34"/>
      <c r="H1971" s="34"/>
    </row>
    <row r="1972" spans="3:8" ht="12">
      <c r="C1972" s="33"/>
      <c r="D1972" s="34"/>
      <c r="E1972" s="34"/>
      <c r="H1972" s="34"/>
    </row>
    <row r="1973" spans="3:8" ht="12">
      <c r="C1973" s="33"/>
      <c r="D1973" s="34"/>
      <c r="E1973" s="34"/>
      <c r="H1973" s="34"/>
    </row>
    <row r="1974" spans="3:8" ht="12">
      <c r="C1974" s="33"/>
      <c r="D1974" s="34"/>
      <c r="E1974" s="34"/>
      <c r="H1974" s="34"/>
    </row>
    <row r="1975" spans="3:8" ht="12">
      <c r="C1975" s="33"/>
      <c r="D1975" s="34"/>
      <c r="E1975" s="34"/>
      <c r="H1975" s="34"/>
    </row>
    <row r="1976" spans="3:8" ht="12">
      <c r="C1976" s="33"/>
      <c r="D1976" s="34"/>
      <c r="E1976" s="34"/>
      <c r="H1976" s="34"/>
    </row>
    <row r="1977" spans="3:8" ht="12">
      <c r="C1977" s="33"/>
      <c r="D1977" s="34"/>
      <c r="E1977" s="34"/>
      <c r="H1977" s="34"/>
    </row>
    <row r="1978" spans="3:8" ht="12">
      <c r="C1978" s="33"/>
      <c r="D1978" s="34"/>
      <c r="E1978" s="34"/>
      <c r="H1978" s="34"/>
    </row>
    <row r="1979" spans="3:8" ht="12">
      <c r="C1979" s="33"/>
      <c r="D1979" s="34"/>
      <c r="E1979" s="34"/>
      <c r="H1979" s="34"/>
    </row>
    <row r="1980" spans="3:8" ht="12">
      <c r="C1980" s="33"/>
      <c r="D1980" s="34"/>
      <c r="E1980" s="34"/>
      <c r="H1980" s="34"/>
    </row>
    <row r="1981" spans="3:8" ht="12">
      <c r="C1981" s="33"/>
      <c r="D1981" s="34"/>
      <c r="E1981" s="34"/>
      <c r="H1981" s="34"/>
    </row>
    <row r="1982" spans="3:8" ht="12">
      <c r="C1982" s="33"/>
      <c r="D1982" s="34"/>
      <c r="E1982" s="34"/>
      <c r="H1982" s="34"/>
    </row>
    <row r="1983" spans="3:8" ht="12">
      <c r="C1983" s="33"/>
      <c r="D1983" s="34"/>
      <c r="E1983" s="34"/>
      <c r="H1983" s="34"/>
    </row>
    <row r="1984" spans="3:8" ht="12">
      <c r="C1984" s="33"/>
      <c r="D1984" s="34"/>
      <c r="E1984" s="34"/>
      <c r="H1984" s="34"/>
    </row>
    <row r="1985" spans="3:8" ht="12">
      <c r="C1985" s="33"/>
      <c r="D1985" s="34"/>
      <c r="E1985" s="34"/>
      <c r="H1985" s="34"/>
    </row>
    <row r="1986" spans="3:8" ht="12">
      <c r="C1986" s="33"/>
      <c r="D1986" s="34"/>
      <c r="E1986" s="34"/>
      <c r="H1986" s="34"/>
    </row>
    <row r="1987" spans="3:8" ht="12">
      <c r="C1987" s="33"/>
      <c r="D1987" s="34"/>
      <c r="E1987" s="34"/>
      <c r="H1987" s="34"/>
    </row>
    <row r="1988" spans="3:8" ht="12">
      <c r="C1988" s="33"/>
      <c r="D1988" s="34"/>
      <c r="E1988" s="34"/>
      <c r="H1988" s="34"/>
    </row>
    <row r="1989" spans="3:8" ht="12">
      <c r="C1989" s="33"/>
      <c r="D1989" s="34"/>
      <c r="E1989" s="34"/>
      <c r="H1989" s="34"/>
    </row>
    <row r="1990" spans="3:8" ht="12">
      <c r="C1990" s="33"/>
      <c r="D1990" s="34"/>
      <c r="E1990" s="34"/>
      <c r="H1990" s="34"/>
    </row>
    <row r="1991" spans="3:8" ht="12">
      <c r="C1991" s="33"/>
      <c r="D1991" s="34"/>
      <c r="E1991" s="34"/>
      <c r="H1991" s="34"/>
    </row>
    <row r="1992" spans="3:8" ht="12">
      <c r="C1992" s="33"/>
      <c r="D1992" s="34"/>
      <c r="E1992" s="34"/>
      <c r="H1992" s="34"/>
    </row>
    <row r="1993" spans="3:8" ht="12">
      <c r="C1993" s="33"/>
      <c r="D1993" s="34"/>
      <c r="E1993" s="34"/>
      <c r="H1993" s="34"/>
    </row>
    <row r="1994" spans="3:8" ht="12">
      <c r="C1994" s="33"/>
      <c r="D1994" s="34"/>
      <c r="E1994" s="34"/>
      <c r="H1994" s="34"/>
    </row>
    <row r="1995" spans="3:8" ht="12">
      <c r="C1995" s="33"/>
      <c r="D1995" s="34"/>
      <c r="E1995" s="34"/>
      <c r="H1995" s="34"/>
    </row>
    <row r="1996" spans="3:8" ht="12">
      <c r="C1996" s="33"/>
      <c r="D1996" s="34"/>
      <c r="E1996" s="34"/>
      <c r="H1996" s="34"/>
    </row>
    <row r="1997" spans="3:8" ht="12">
      <c r="C1997" s="33"/>
      <c r="D1997" s="34"/>
      <c r="E1997" s="34"/>
      <c r="H1997" s="34"/>
    </row>
    <row r="1998" spans="3:8" ht="12">
      <c r="C1998" s="33"/>
      <c r="D1998" s="34"/>
      <c r="E1998" s="34"/>
      <c r="H1998" s="34"/>
    </row>
    <row r="1999" spans="3:8" ht="12">
      <c r="C1999" s="33"/>
      <c r="D1999" s="34"/>
      <c r="E1999" s="34"/>
      <c r="H1999" s="34"/>
    </row>
    <row r="2000" spans="3:8" ht="12">
      <c r="C2000" s="33"/>
      <c r="D2000" s="34"/>
      <c r="E2000" s="34"/>
      <c r="H2000" s="34"/>
    </row>
    <row r="2001" spans="3:8" ht="12">
      <c r="C2001" s="33"/>
      <c r="D2001" s="34"/>
      <c r="E2001" s="34"/>
      <c r="H2001" s="34"/>
    </row>
    <row r="2002" spans="3:8" ht="12">
      <c r="C2002" s="33"/>
      <c r="D2002" s="34"/>
      <c r="E2002" s="34"/>
      <c r="H2002" s="34"/>
    </row>
    <row r="2003" spans="3:8" ht="12">
      <c r="C2003" s="33"/>
      <c r="D2003" s="34"/>
      <c r="E2003" s="34"/>
      <c r="H2003" s="34"/>
    </row>
    <row r="2004" spans="3:8" ht="12">
      <c r="C2004" s="33"/>
      <c r="D2004" s="34"/>
      <c r="E2004" s="34"/>
      <c r="H2004" s="34"/>
    </row>
    <row r="2005" spans="3:8" ht="12">
      <c r="C2005" s="33"/>
      <c r="D2005" s="34"/>
      <c r="E2005" s="34"/>
      <c r="H2005" s="34"/>
    </row>
    <row r="2006" spans="3:8" ht="12">
      <c r="C2006" s="33"/>
      <c r="D2006" s="34"/>
      <c r="E2006" s="34"/>
      <c r="H2006" s="34"/>
    </row>
    <row r="2007" spans="3:8" ht="12">
      <c r="C2007" s="33"/>
      <c r="D2007" s="34"/>
      <c r="E2007" s="34"/>
      <c r="H2007" s="34"/>
    </row>
    <row r="2008" spans="3:8" ht="12">
      <c r="C2008" s="33"/>
      <c r="D2008" s="34"/>
      <c r="E2008" s="34"/>
      <c r="H2008" s="34"/>
    </row>
    <row r="2009" spans="3:8" ht="12">
      <c r="C2009" s="33"/>
      <c r="D2009" s="34"/>
      <c r="E2009" s="34"/>
      <c r="H2009" s="34"/>
    </row>
    <row r="2010" spans="3:8" ht="12">
      <c r="C2010" s="33"/>
      <c r="D2010" s="34"/>
      <c r="E2010" s="34"/>
      <c r="H2010" s="34"/>
    </row>
    <row r="2011" spans="3:8" ht="12">
      <c r="C2011" s="33"/>
      <c r="D2011" s="34"/>
      <c r="E2011" s="34"/>
      <c r="H2011" s="34"/>
    </row>
    <row r="2012" spans="3:8" ht="12">
      <c r="C2012" s="33"/>
      <c r="D2012" s="34"/>
      <c r="E2012" s="34"/>
      <c r="H2012" s="34"/>
    </row>
    <row r="2013" spans="3:8" ht="12">
      <c r="C2013" s="33"/>
      <c r="D2013" s="34"/>
      <c r="E2013" s="34"/>
      <c r="H2013" s="34"/>
    </row>
    <row r="2014" spans="3:8" ht="12">
      <c r="C2014" s="33"/>
      <c r="D2014" s="34"/>
      <c r="E2014" s="34"/>
      <c r="H2014" s="34"/>
    </row>
    <row r="2015" spans="3:8" ht="12">
      <c r="C2015" s="33"/>
      <c r="D2015" s="34"/>
      <c r="E2015" s="34"/>
      <c r="H2015" s="34"/>
    </row>
    <row r="2016" spans="3:8" ht="12">
      <c r="C2016" s="33"/>
      <c r="D2016" s="34"/>
      <c r="E2016" s="34"/>
      <c r="H2016" s="34"/>
    </row>
    <row r="2017" spans="3:8" ht="12">
      <c r="C2017" s="33"/>
      <c r="D2017" s="34"/>
      <c r="E2017" s="34"/>
      <c r="H2017" s="34"/>
    </row>
    <row r="2018" spans="3:8" ht="12">
      <c r="C2018" s="33"/>
      <c r="D2018" s="34"/>
      <c r="E2018" s="34"/>
      <c r="H2018" s="34"/>
    </row>
    <row r="2019" spans="3:8" ht="12">
      <c r="C2019" s="33"/>
      <c r="D2019" s="34"/>
      <c r="E2019" s="34"/>
      <c r="H2019" s="34"/>
    </row>
    <row r="2020" spans="3:8" ht="12">
      <c r="C2020" s="33"/>
      <c r="D2020" s="34"/>
      <c r="E2020" s="34"/>
      <c r="H2020" s="34"/>
    </row>
    <row r="2021" spans="3:8" ht="12">
      <c r="C2021" s="33"/>
      <c r="D2021" s="34"/>
      <c r="E2021" s="34"/>
      <c r="H2021" s="34"/>
    </row>
    <row r="2022" spans="3:8" ht="12">
      <c r="C2022" s="33"/>
      <c r="D2022" s="34"/>
      <c r="E2022" s="34"/>
      <c r="H2022" s="34"/>
    </row>
    <row r="2023" spans="3:8" ht="12">
      <c r="C2023" s="33"/>
      <c r="D2023" s="34"/>
      <c r="E2023" s="34"/>
      <c r="H2023" s="34"/>
    </row>
    <row r="2024" spans="3:8" ht="12">
      <c r="C2024" s="33"/>
      <c r="D2024" s="34"/>
      <c r="E2024" s="34"/>
      <c r="H2024" s="34"/>
    </row>
    <row r="2025" spans="3:8" ht="12">
      <c r="C2025" s="33"/>
      <c r="D2025" s="34"/>
      <c r="E2025" s="34"/>
      <c r="H2025" s="34"/>
    </row>
    <row r="2026" spans="3:8" ht="12">
      <c r="C2026" s="33"/>
      <c r="D2026" s="34"/>
      <c r="E2026" s="34"/>
      <c r="H2026" s="34"/>
    </row>
    <row r="2027" spans="3:8" ht="12">
      <c r="C2027" s="33"/>
      <c r="D2027" s="34"/>
      <c r="E2027" s="34"/>
      <c r="H2027" s="34"/>
    </row>
    <row r="2028" spans="3:8" ht="12">
      <c r="C2028" s="33"/>
      <c r="D2028" s="34"/>
      <c r="E2028" s="34"/>
      <c r="H2028" s="34"/>
    </row>
    <row r="2029" spans="3:8" ht="12">
      <c r="C2029" s="33"/>
      <c r="D2029" s="34"/>
      <c r="E2029" s="34"/>
      <c r="H2029" s="34"/>
    </row>
    <row r="2030" spans="3:8" ht="12">
      <c r="C2030" s="33"/>
      <c r="D2030" s="34"/>
      <c r="E2030" s="34"/>
      <c r="H2030" s="34"/>
    </row>
    <row r="2031" spans="3:8" ht="12">
      <c r="C2031" s="33"/>
      <c r="D2031" s="34"/>
      <c r="E2031" s="34"/>
      <c r="H2031" s="34"/>
    </row>
    <row r="2032" spans="3:8" ht="12">
      <c r="C2032" s="33"/>
      <c r="D2032" s="34"/>
      <c r="E2032" s="34"/>
      <c r="H2032" s="34"/>
    </row>
    <row r="2033" spans="3:8" ht="12">
      <c r="C2033" s="33"/>
      <c r="D2033" s="34"/>
      <c r="E2033" s="34"/>
      <c r="H2033" s="34"/>
    </row>
    <row r="2034" spans="3:8" ht="12">
      <c r="C2034" s="33"/>
      <c r="D2034" s="34"/>
      <c r="E2034" s="34"/>
      <c r="H2034" s="34"/>
    </row>
    <row r="2035" spans="3:8" ht="12">
      <c r="C2035" s="33"/>
      <c r="D2035" s="34"/>
      <c r="E2035" s="34"/>
      <c r="H2035" s="34"/>
    </row>
    <row r="2036" spans="3:8" ht="12">
      <c r="C2036" s="33"/>
      <c r="D2036" s="34"/>
      <c r="E2036" s="34"/>
      <c r="H2036" s="34"/>
    </row>
    <row r="2037" spans="3:8" ht="12">
      <c r="C2037" s="33"/>
      <c r="D2037" s="34"/>
      <c r="E2037" s="34"/>
      <c r="H2037" s="34"/>
    </row>
    <row r="2038" spans="3:8" ht="12">
      <c r="C2038" s="33"/>
      <c r="D2038" s="34"/>
      <c r="E2038" s="34"/>
      <c r="H2038" s="34"/>
    </row>
    <row r="2039" spans="3:8" ht="12">
      <c r="C2039" s="33"/>
      <c r="D2039" s="34"/>
      <c r="E2039" s="34"/>
      <c r="H2039" s="34"/>
    </row>
    <row r="2040" spans="3:8" ht="12">
      <c r="C2040" s="33"/>
      <c r="D2040" s="34"/>
      <c r="E2040" s="34"/>
      <c r="H2040" s="34"/>
    </row>
    <row r="2041" spans="3:8" ht="12">
      <c r="C2041" s="33"/>
      <c r="D2041" s="34"/>
      <c r="E2041" s="34"/>
      <c r="H2041" s="34"/>
    </row>
    <row r="2042" spans="3:8" ht="12">
      <c r="C2042" s="33"/>
      <c r="D2042" s="34"/>
      <c r="E2042" s="34"/>
      <c r="H2042" s="34"/>
    </row>
    <row r="2043" spans="3:8" ht="12">
      <c r="C2043" s="33"/>
      <c r="D2043" s="34"/>
      <c r="E2043" s="34"/>
      <c r="H2043" s="34"/>
    </row>
    <row r="2044" spans="3:8" ht="12">
      <c r="C2044" s="33"/>
      <c r="D2044" s="34"/>
      <c r="E2044" s="34"/>
      <c r="H2044" s="34"/>
    </row>
    <row r="2045" spans="3:8" ht="12">
      <c r="C2045" s="33"/>
      <c r="D2045" s="34"/>
      <c r="E2045" s="34"/>
      <c r="H2045" s="34"/>
    </row>
    <row r="2046" spans="3:8" ht="12">
      <c r="C2046" s="33"/>
      <c r="D2046" s="34"/>
      <c r="E2046" s="34"/>
      <c r="H2046" s="34"/>
    </row>
    <row r="2047" spans="3:8" ht="12">
      <c r="C2047" s="33"/>
      <c r="D2047" s="34"/>
      <c r="E2047" s="34"/>
      <c r="H2047" s="34"/>
    </row>
    <row r="2048" spans="3:8" ht="12">
      <c r="C2048" s="33"/>
      <c r="D2048" s="34"/>
      <c r="E2048" s="34"/>
      <c r="H2048" s="34"/>
    </row>
    <row r="2049" spans="3:8" ht="12">
      <c r="C2049" s="33"/>
      <c r="D2049" s="34"/>
      <c r="E2049" s="34"/>
      <c r="H2049" s="34"/>
    </row>
    <row r="2050" spans="3:8" ht="12">
      <c r="C2050" s="33"/>
      <c r="D2050" s="34"/>
      <c r="E2050" s="34"/>
      <c r="H2050" s="34"/>
    </row>
    <row r="2051" spans="3:8" ht="12">
      <c r="C2051" s="33"/>
      <c r="D2051" s="34"/>
      <c r="E2051" s="34"/>
      <c r="H2051" s="34"/>
    </row>
    <row r="2052" spans="3:8" ht="12">
      <c r="C2052" s="33"/>
      <c r="D2052" s="34"/>
      <c r="E2052" s="34"/>
      <c r="H2052" s="34"/>
    </row>
    <row r="2053" spans="3:8" ht="12">
      <c r="C2053" s="33"/>
      <c r="D2053" s="34"/>
      <c r="E2053" s="34"/>
      <c r="H2053" s="34"/>
    </row>
    <row r="2054" spans="3:8" ht="12">
      <c r="C2054" s="33"/>
      <c r="D2054" s="34"/>
      <c r="E2054" s="34"/>
      <c r="H2054" s="34"/>
    </row>
    <row r="2055" spans="3:8" ht="12">
      <c r="C2055" s="33"/>
      <c r="D2055" s="34"/>
      <c r="E2055" s="34"/>
      <c r="H2055" s="34"/>
    </row>
    <row r="2056" spans="3:8" ht="12">
      <c r="C2056" s="33"/>
      <c r="D2056" s="34"/>
      <c r="E2056" s="34"/>
      <c r="H2056" s="34"/>
    </row>
    <row r="2057" spans="3:8" ht="12">
      <c r="C2057" s="33"/>
      <c r="D2057" s="34"/>
      <c r="E2057" s="34"/>
      <c r="H2057" s="34"/>
    </row>
    <row r="2058" spans="3:8" ht="12">
      <c r="C2058" s="33"/>
      <c r="D2058" s="34"/>
      <c r="E2058" s="34"/>
      <c r="H2058" s="34"/>
    </row>
    <row r="2059" spans="3:8" ht="12">
      <c r="C2059" s="33"/>
      <c r="D2059" s="34"/>
      <c r="E2059" s="34"/>
      <c r="H2059" s="34"/>
    </row>
    <row r="2060" spans="3:8" ht="12">
      <c r="C2060" s="33"/>
      <c r="D2060" s="34"/>
      <c r="E2060" s="34"/>
      <c r="H2060" s="34"/>
    </row>
    <row r="2061" spans="3:8" ht="12">
      <c r="C2061" s="33"/>
      <c r="D2061" s="34"/>
      <c r="E2061" s="34"/>
      <c r="H2061" s="34"/>
    </row>
    <row r="2062" spans="3:8" ht="12">
      <c r="C2062" s="33"/>
      <c r="D2062" s="34"/>
      <c r="E2062" s="34"/>
      <c r="H2062" s="34"/>
    </row>
    <row r="2063" spans="3:8" ht="12">
      <c r="C2063" s="33"/>
      <c r="D2063" s="34"/>
      <c r="E2063" s="34"/>
      <c r="H2063" s="34"/>
    </row>
    <row r="2064" spans="3:8" ht="12">
      <c r="C2064" s="33"/>
      <c r="D2064" s="34"/>
      <c r="E2064" s="34"/>
      <c r="H2064" s="34"/>
    </row>
    <row r="2065" spans="3:8" ht="12">
      <c r="C2065" s="33"/>
      <c r="D2065" s="34"/>
      <c r="E2065" s="34"/>
      <c r="H2065" s="34"/>
    </row>
    <row r="2066" spans="3:8" ht="12">
      <c r="C2066" s="33"/>
      <c r="D2066" s="34"/>
      <c r="E2066" s="34"/>
      <c r="H2066" s="34"/>
    </row>
    <row r="2067" spans="3:8" ht="12">
      <c r="C2067" s="33"/>
      <c r="D2067" s="34"/>
      <c r="E2067" s="34"/>
      <c r="H2067" s="34"/>
    </row>
    <row r="2068" spans="3:8" ht="12">
      <c r="C2068" s="33"/>
      <c r="D2068" s="34"/>
      <c r="E2068" s="34"/>
      <c r="H2068" s="34"/>
    </row>
    <row r="2069" spans="3:8" ht="12">
      <c r="C2069" s="33"/>
      <c r="D2069" s="34"/>
      <c r="E2069" s="34"/>
      <c r="H2069" s="34"/>
    </row>
    <row r="2070" spans="3:8" ht="12">
      <c r="C2070" s="33"/>
      <c r="D2070" s="34"/>
      <c r="E2070" s="34"/>
      <c r="H2070" s="34"/>
    </row>
    <row r="2071" spans="3:8" ht="12">
      <c r="C2071" s="33"/>
      <c r="D2071" s="34"/>
      <c r="E2071" s="34"/>
      <c r="H2071" s="34"/>
    </row>
    <row r="2072" spans="3:8" ht="12">
      <c r="C2072" s="33"/>
      <c r="D2072" s="34"/>
      <c r="E2072" s="34"/>
      <c r="H2072" s="34"/>
    </row>
    <row r="2073" spans="3:8" ht="12">
      <c r="C2073" s="33"/>
      <c r="D2073" s="34"/>
      <c r="E2073" s="34"/>
      <c r="H2073" s="34"/>
    </row>
    <row r="2074" spans="3:8" ht="12">
      <c r="C2074" s="33"/>
      <c r="D2074" s="34"/>
      <c r="E2074" s="34"/>
      <c r="H2074" s="34"/>
    </row>
    <row r="2075" spans="3:8" ht="12">
      <c r="C2075" s="33"/>
      <c r="D2075" s="34"/>
      <c r="E2075" s="34"/>
      <c r="H2075" s="34"/>
    </row>
    <row r="2076" spans="3:8" ht="12">
      <c r="C2076" s="33"/>
      <c r="D2076" s="34"/>
      <c r="E2076" s="34"/>
      <c r="H2076" s="34"/>
    </row>
    <row r="2077" spans="3:8" ht="12">
      <c r="C2077" s="33"/>
      <c r="D2077" s="34"/>
      <c r="E2077" s="34"/>
      <c r="H2077" s="34"/>
    </row>
    <row r="2078" spans="3:8" ht="12">
      <c r="C2078" s="33"/>
      <c r="D2078" s="34"/>
      <c r="E2078" s="34"/>
      <c r="H2078" s="34"/>
    </row>
    <row r="2079" spans="3:8" ht="12">
      <c r="C2079" s="33"/>
      <c r="D2079" s="34"/>
      <c r="E2079" s="34"/>
      <c r="H2079" s="34"/>
    </row>
    <row r="2080" spans="3:8" ht="12">
      <c r="C2080" s="33"/>
      <c r="D2080" s="34"/>
      <c r="E2080" s="34"/>
      <c r="H2080" s="34"/>
    </row>
    <row r="2081" spans="3:8" ht="12">
      <c r="C2081" s="33"/>
      <c r="D2081" s="34"/>
      <c r="E2081" s="34"/>
      <c r="H2081" s="34"/>
    </row>
    <row r="2082" spans="3:8" ht="12">
      <c r="C2082" s="33"/>
      <c r="D2082" s="34"/>
      <c r="E2082" s="34"/>
      <c r="H2082" s="34"/>
    </row>
    <row r="2083" spans="3:8" ht="12">
      <c r="C2083" s="33"/>
      <c r="D2083" s="34"/>
      <c r="E2083" s="34"/>
      <c r="H2083" s="34"/>
    </row>
    <row r="2084" spans="3:8" ht="12">
      <c r="C2084" s="33"/>
      <c r="D2084" s="34"/>
      <c r="E2084" s="34"/>
      <c r="H2084" s="34"/>
    </row>
    <row r="2085" spans="3:8" ht="12">
      <c r="C2085" s="33"/>
      <c r="D2085" s="34"/>
      <c r="E2085" s="34"/>
      <c r="H2085" s="34"/>
    </row>
    <row r="2086" spans="3:8" ht="12">
      <c r="C2086" s="33"/>
      <c r="D2086" s="34"/>
      <c r="E2086" s="34"/>
      <c r="H2086" s="34"/>
    </row>
    <row r="2087" spans="3:8" ht="12">
      <c r="C2087" s="33"/>
      <c r="D2087" s="34"/>
      <c r="E2087" s="34"/>
      <c r="H2087" s="34"/>
    </row>
    <row r="2088" spans="3:8" ht="12">
      <c r="C2088" s="33"/>
      <c r="D2088" s="34"/>
      <c r="E2088" s="34"/>
      <c r="H2088" s="34"/>
    </row>
    <row r="2089" spans="3:8" ht="12">
      <c r="C2089" s="33"/>
      <c r="D2089" s="34"/>
      <c r="E2089" s="34"/>
      <c r="H2089" s="34"/>
    </row>
    <row r="2090" spans="3:8" ht="12">
      <c r="C2090" s="33"/>
      <c r="D2090" s="34"/>
      <c r="E2090" s="34"/>
      <c r="H2090" s="34"/>
    </row>
    <row r="2091" spans="3:8" ht="12">
      <c r="C2091" s="33"/>
      <c r="D2091" s="34"/>
      <c r="E2091" s="34"/>
      <c r="H2091" s="34"/>
    </row>
    <row r="2092" spans="3:8" ht="12">
      <c r="C2092" s="33"/>
      <c r="D2092" s="34"/>
      <c r="E2092" s="34"/>
      <c r="H2092" s="34"/>
    </row>
    <row r="2093" spans="3:8" ht="12">
      <c r="C2093" s="33"/>
      <c r="D2093" s="34"/>
      <c r="E2093" s="34"/>
      <c r="H2093" s="34"/>
    </row>
    <row r="2094" spans="3:8" ht="12">
      <c r="C2094" s="33"/>
      <c r="D2094" s="34"/>
      <c r="E2094" s="34"/>
      <c r="H2094" s="34"/>
    </row>
    <row r="2095" spans="3:8" ht="12">
      <c r="C2095" s="33"/>
      <c r="D2095" s="34"/>
      <c r="E2095" s="34"/>
      <c r="H2095" s="34"/>
    </row>
    <row r="2096" spans="3:8" ht="12">
      <c r="C2096" s="33"/>
      <c r="D2096" s="34"/>
      <c r="E2096" s="34"/>
      <c r="H2096" s="34"/>
    </row>
    <row r="2097" spans="3:8" ht="12">
      <c r="C2097" s="33"/>
      <c r="D2097" s="34"/>
      <c r="E2097" s="34"/>
      <c r="H2097" s="34"/>
    </row>
    <row r="2098" spans="3:8" ht="12">
      <c r="C2098" s="33"/>
      <c r="D2098" s="34"/>
      <c r="E2098" s="34"/>
      <c r="H2098" s="34"/>
    </row>
    <row r="2099" spans="3:8" ht="12">
      <c r="C2099" s="33"/>
      <c r="D2099" s="34"/>
      <c r="E2099" s="34"/>
      <c r="H2099" s="34"/>
    </row>
    <row r="2100" spans="3:8" ht="12">
      <c r="C2100" s="33"/>
      <c r="D2100" s="34"/>
      <c r="E2100" s="34"/>
      <c r="H2100" s="34"/>
    </row>
    <row r="2101" spans="3:8" ht="12">
      <c r="C2101" s="33"/>
      <c r="D2101" s="34"/>
      <c r="E2101" s="34"/>
      <c r="H2101" s="34"/>
    </row>
    <row r="2102" spans="3:8" ht="12">
      <c r="C2102" s="33"/>
      <c r="D2102" s="34"/>
      <c r="E2102" s="34"/>
      <c r="H2102" s="34"/>
    </row>
    <row r="2103" spans="3:8" ht="12">
      <c r="C2103" s="33"/>
      <c r="D2103" s="34"/>
      <c r="E2103" s="34"/>
      <c r="H2103" s="34"/>
    </row>
    <row r="2104" spans="3:8" ht="12">
      <c r="C2104" s="33"/>
      <c r="D2104" s="34"/>
      <c r="E2104" s="34"/>
      <c r="H2104" s="34"/>
    </row>
    <row r="2105" spans="3:8" ht="12">
      <c r="C2105" s="33"/>
      <c r="D2105" s="34"/>
      <c r="E2105" s="34"/>
      <c r="H2105" s="34"/>
    </row>
    <row r="2106" spans="3:8" ht="12">
      <c r="C2106" s="33"/>
      <c r="D2106" s="34"/>
      <c r="E2106" s="34"/>
      <c r="H2106" s="34"/>
    </row>
    <row r="2107" spans="3:8" ht="12">
      <c r="C2107" s="33"/>
      <c r="D2107" s="34"/>
      <c r="E2107" s="34"/>
      <c r="H2107" s="34"/>
    </row>
    <row r="2108" spans="3:8" ht="12">
      <c r="C2108" s="33"/>
      <c r="D2108" s="34"/>
      <c r="E2108" s="34"/>
      <c r="H2108" s="34"/>
    </row>
    <row r="2109" spans="3:8" ht="12">
      <c r="C2109" s="33"/>
      <c r="D2109" s="34"/>
      <c r="E2109" s="34"/>
      <c r="H2109" s="34"/>
    </row>
    <row r="2110" spans="3:8" ht="12">
      <c r="C2110" s="33"/>
      <c r="D2110" s="34"/>
      <c r="E2110" s="34"/>
      <c r="H2110" s="34"/>
    </row>
    <row r="2111" spans="3:8" ht="12">
      <c r="C2111" s="33"/>
      <c r="D2111" s="34"/>
      <c r="E2111" s="34"/>
      <c r="H2111" s="34"/>
    </row>
    <row r="2112" spans="3:8" ht="12">
      <c r="C2112" s="33"/>
      <c r="D2112" s="34"/>
      <c r="E2112" s="34"/>
      <c r="H2112" s="34"/>
    </row>
    <row r="2113" spans="3:8" ht="12">
      <c r="C2113" s="33"/>
      <c r="D2113" s="34"/>
      <c r="E2113" s="34"/>
      <c r="H2113" s="34"/>
    </row>
    <row r="2114" spans="3:8" ht="12">
      <c r="C2114" s="33"/>
      <c r="D2114" s="34"/>
      <c r="E2114" s="34"/>
      <c r="H2114" s="34"/>
    </row>
    <row r="2115" spans="3:8" ht="12">
      <c r="C2115" s="33"/>
      <c r="D2115" s="34"/>
      <c r="E2115" s="34"/>
      <c r="H2115" s="34"/>
    </row>
    <row r="2116" spans="3:8" ht="12">
      <c r="C2116" s="33"/>
      <c r="D2116" s="34"/>
      <c r="E2116" s="34"/>
      <c r="H2116" s="34"/>
    </row>
    <row r="2117" spans="3:8" ht="12">
      <c r="C2117" s="33"/>
      <c r="D2117" s="34"/>
      <c r="E2117" s="34"/>
      <c r="H2117" s="34"/>
    </row>
    <row r="2118" spans="3:8" ht="12">
      <c r="C2118" s="33"/>
      <c r="D2118" s="34"/>
      <c r="E2118" s="34"/>
      <c r="H2118" s="34"/>
    </row>
    <row r="2119" spans="3:8" ht="12">
      <c r="C2119" s="33"/>
      <c r="D2119" s="34"/>
      <c r="E2119" s="34"/>
      <c r="H2119" s="34"/>
    </row>
    <row r="2120" spans="3:8" ht="12">
      <c r="C2120" s="33"/>
      <c r="D2120" s="34"/>
      <c r="E2120" s="34"/>
      <c r="H2120" s="34"/>
    </row>
    <row r="2121" spans="3:8" ht="12">
      <c r="C2121" s="33"/>
      <c r="D2121" s="34"/>
      <c r="E2121" s="34"/>
      <c r="H2121" s="34"/>
    </row>
    <row r="2122" spans="3:8" ht="12">
      <c r="C2122" s="33"/>
      <c r="D2122" s="34"/>
      <c r="E2122" s="34"/>
      <c r="H2122" s="34"/>
    </row>
    <row r="2123" spans="3:8" ht="12">
      <c r="C2123" s="33"/>
      <c r="D2123" s="34"/>
      <c r="E2123" s="34"/>
      <c r="H2123" s="34"/>
    </row>
    <row r="2124" spans="3:8" ht="12">
      <c r="C2124" s="33"/>
      <c r="D2124" s="34"/>
      <c r="E2124" s="34"/>
      <c r="H2124" s="34"/>
    </row>
    <row r="2125" spans="3:8" ht="12">
      <c r="C2125" s="33"/>
      <c r="D2125" s="34"/>
      <c r="E2125" s="34"/>
      <c r="H2125" s="34"/>
    </row>
    <row r="2126" spans="3:8" ht="12">
      <c r="C2126" s="33"/>
      <c r="D2126" s="34"/>
      <c r="E2126" s="34"/>
      <c r="H2126" s="34"/>
    </row>
    <row r="2127" spans="3:8" ht="12">
      <c r="C2127" s="33"/>
      <c r="D2127" s="34"/>
      <c r="E2127" s="34"/>
      <c r="H2127" s="34"/>
    </row>
    <row r="2128" spans="3:8" ht="12">
      <c r="C2128" s="33"/>
      <c r="D2128" s="34"/>
      <c r="E2128" s="34"/>
      <c r="H2128" s="34"/>
    </row>
    <row r="2129" spans="3:8" ht="12">
      <c r="C2129" s="33"/>
      <c r="D2129" s="34"/>
      <c r="E2129" s="34"/>
      <c r="H2129" s="34"/>
    </row>
    <row r="2130" spans="3:8" ht="12">
      <c r="C2130" s="33"/>
      <c r="D2130" s="34"/>
      <c r="E2130" s="34"/>
      <c r="H2130" s="34"/>
    </row>
    <row r="2131" spans="3:8" ht="12">
      <c r="C2131" s="33"/>
      <c r="D2131" s="34"/>
      <c r="E2131" s="34"/>
      <c r="H2131" s="34"/>
    </row>
    <row r="2132" spans="3:8" ht="12">
      <c r="C2132" s="33"/>
      <c r="D2132" s="34"/>
      <c r="E2132" s="34"/>
      <c r="H2132" s="34"/>
    </row>
    <row r="2133" spans="3:8" ht="12">
      <c r="C2133" s="33"/>
      <c r="D2133" s="34"/>
      <c r="E2133" s="34"/>
      <c r="H2133" s="34"/>
    </row>
    <row r="2134" spans="3:8" ht="12">
      <c r="C2134" s="33"/>
      <c r="D2134" s="34"/>
      <c r="E2134" s="34"/>
      <c r="H2134" s="34"/>
    </row>
    <row r="2135" spans="3:8" ht="12">
      <c r="C2135" s="33"/>
      <c r="D2135" s="34"/>
      <c r="E2135" s="34"/>
      <c r="H2135" s="34"/>
    </row>
    <row r="2136" spans="3:8" ht="12">
      <c r="C2136" s="33"/>
      <c r="D2136" s="34"/>
      <c r="E2136" s="34"/>
      <c r="H2136" s="34"/>
    </row>
    <row r="2137" spans="3:8" ht="12">
      <c r="C2137" s="33"/>
      <c r="D2137" s="34"/>
      <c r="E2137" s="34"/>
      <c r="H2137" s="34"/>
    </row>
    <row r="2138" spans="3:8" ht="12">
      <c r="C2138" s="33"/>
      <c r="D2138" s="34"/>
      <c r="E2138" s="34"/>
      <c r="H2138" s="34"/>
    </row>
    <row r="2139" spans="3:8" ht="12">
      <c r="C2139" s="33"/>
      <c r="D2139" s="34"/>
      <c r="E2139" s="34"/>
      <c r="H2139" s="34"/>
    </row>
    <row r="2140" spans="3:8" ht="12">
      <c r="C2140" s="33"/>
      <c r="D2140" s="34"/>
      <c r="E2140" s="34"/>
      <c r="H2140" s="34"/>
    </row>
    <row r="2141" spans="3:8" ht="12">
      <c r="C2141" s="33"/>
      <c r="D2141" s="34"/>
      <c r="E2141" s="34"/>
      <c r="H2141" s="34"/>
    </row>
    <row r="2142" spans="3:8" ht="12">
      <c r="C2142" s="33"/>
      <c r="D2142" s="34"/>
      <c r="E2142" s="34"/>
      <c r="H2142" s="34"/>
    </row>
    <row r="2143" spans="3:8" ht="12">
      <c r="C2143" s="33"/>
      <c r="D2143" s="34"/>
      <c r="E2143" s="34"/>
      <c r="H2143" s="34"/>
    </row>
    <row r="2144" spans="3:8" ht="12">
      <c r="C2144" s="33"/>
      <c r="D2144" s="34"/>
      <c r="E2144" s="34"/>
      <c r="H2144" s="34"/>
    </row>
    <row r="2145" spans="3:8" ht="12">
      <c r="C2145" s="33"/>
      <c r="D2145" s="34"/>
      <c r="E2145" s="34"/>
      <c r="H2145" s="34"/>
    </row>
    <row r="2146" spans="3:8" ht="12">
      <c r="C2146" s="33"/>
      <c r="D2146" s="34"/>
      <c r="E2146" s="34"/>
      <c r="H2146" s="34"/>
    </row>
    <row r="2147" spans="3:8" ht="12">
      <c r="C2147" s="33"/>
      <c r="D2147" s="34"/>
      <c r="E2147" s="34"/>
      <c r="H2147" s="34"/>
    </row>
    <row r="2148" spans="3:8" ht="12">
      <c r="C2148" s="33"/>
      <c r="D2148" s="34"/>
      <c r="E2148" s="34"/>
      <c r="H2148" s="34"/>
    </row>
    <row r="2149" spans="3:8" ht="12">
      <c r="C2149" s="33"/>
      <c r="D2149" s="34"/>
      <c r="E2149" s="34"/>
      <c r="H2149" s="34"/>
    </row>
    <row r="2150" spans="3:8" ht="12">
      <c r="C2150" s="33"/>
      <c r="D2150" s="34"/>
      <c r="E2150" s="34"/>
      <c r="H2150" s="34"/>
    </row>
    <row r="2151" spans="3:8" ht="12">
      <c r="C2151" s="33"/>
      <c r="D2151" s="34"/>
      <c r="E2151" s="34"/>
      <c r="H2151" s="34"/>
    </row>
    <row r="2152" spans="3:8" ht="12">
      <c r="C2152" s="33"/>
      <c r="D2152" s="34"/>
      <c r="E2152" s="34"/>
      <c r="H2152" s="34"/>
    </row>
    <row r="2153" spans="3:8" ht="12">
      <c r="C2153" s="33"/>
      <c r="D2153" s="34"/>
      <c r="E2153" s="34"/>
      <c r="H2153" s="34"/>
    </row>
    <row r="2154" spans="3:8" ht="12">
      <c r="C2154" s="33"/>
      <c r="D2154" s="34"/>
      <c r="E2154" s="34"/>
      <c r="H2154" s="34"/>
    </row>
    <row r="2155" spans="3:8" ht="12">
      <c r="C2155" s="33"/>
      <c r="D2155" s="34"/>
      <c r="E2155" s="34"/>
      <c r="H2155" s="34"/>
    </row>
    <row r="2156" spans="3:8" ht="12">
      <c r="C2156" s="33"/>
      <c r="D2156" s="34"/>
      <c r="E2156" s="34"/>
      <c r="H2156" s="34"/>
    </row>
    <row r="2157" spans="3:8" ht="12">
      <c r="C2157" s="33"/>
      <c r="D2157" s="34"/>
      <c r="E2157" s="34"/>
      <c r="H2157" s="34"/>
    </row>
    <row r="2158" spans="3:8" ht="12">
      <c r="C2158" s="33"/>
      <c r="D2158" s="34"/>
      <c r="E2158" s="34"/>
      <c r="H2158" s="34"/>
    </row>
    <row r="2159" spans="3:8" ht="12">
      <c r="C2159" s="33"/>
      <c r="D2159" s="34"/>
      <c r="E2159" s="34"/>
      <c r="H2159" s="34"/>
    </row>
    <row r="2160" spans="3:8" ht="12">
      <c r="C2160" s="33"/>
      <c r="D2160" s="34"/>
      <c r="E2160" s="34"/>
      <c r="H2160" s="34"/>
    </row>
    <row r="2161" spans="3:8" ht="12">
      <c r="C2161" s="33"/>
      <c r="D2161" s="34"/>
      <c r="E2161" s="34"/>
      <c r="H2161" s="34"/>
    </row>
    <row r="2162" spans="3:8" ht="12">
      <c r="C2162" s="33"/>
      <c r="D2162" s="34"/>
      <c r="E2162" s="34"/>
      <c r="H2162" s="34"/>
    </row>
    <row r="2163" spans="3:8" ht="12">
      <c r="C2163" s="33"/>
      <c r="D2163" s="34"/>
      <c r="E2163" s="34"/>
      <c r="H2163" s="34"/>
    </row>
    <row r="2164" spans="3:8" ht="12">
      <c r="C2164" s="33"/>
      <c r="D2164" s="34"/>
      <c r="E2164" s="34"/>
      <c r="H2164" s="34"/>
    </row>
    <row r="2165" spans="3:8" ht="12">
      <c r="C2165" s="33"/>
      <c r="D2165" s="34"/>
      <c r="E2165" s="34"/>
      <c r="H2165" s="34"/>
    </row>
    <row r="2166" spans="3:8" ht="12">
      <c r="C2166" s="33"/>
      <c r="D2166" s="34"/>
      <c r="E2166" s="34"/>
      <c r="H2166" s="34"/>
    </row>
    <row r="2167" spans="3:8" ht="12">
      <c r="C2167" s="33"/>
      <c r="D2167" s="34"/>
      <c r="E2167" s="34"/>
      <c r="H2167" s="34"/>
    </row>
    <row r="2168" spans="3:8" ht="12">
      <c r="C2168" s="33"/>
      <c r="D2168" s="34"/>
      <c r="E2168" s="34"/>
      <c r="H2168" s="34"/>
    </row>
    <row r="2169" spans="3:8" ht="12">
      <c r="C2169" s="33"/>
      <c r="D2169" s="34"/>
      <c r="E2169" s="34"/>
      <c r="H2169" s="34"/>
    </row>
    <row r="2170" spans="3:8" ht="12">
      <c r="C2170" s="33"/>
      <c r="D2170" s="34"/>
      <c r="E2170" s="34"/>
      <c r="H2170" s="34"/>
    </row>
    <row r="2171" spans="3:8" ht="12">
      <c r="C2171" s="33"/>
      <c r="D2171" s="34"/>
      <c r="E2171" s="34"/>
      <c r="H2171" s="34"/>
    </row>
    <row r="2172" spans="3:8" ht="12">
      <c r="C2172" s="33"/>
      <c r="D2172" s="34"/>
      <c r="E2172" s="34"/>
      <c r="H2172" s="34"/>
    </row>
    <row r="2173" spans="3:8" ht="12">
      <c r="C2173" s="33"/>
      <c r="D2173" s="34"/>
      <c r="E2173" s="34"/>
      <c r="H2173" s="34"/>
    </row>
    <row r="2174" spans="3:8" ht="12">
      <c r="C2174" s="33"/>
      <c r="D2174" s="34"/>
      <c r="E2174" s="34"/>
      <c r="H2174" s="34"/>
    </row>
    <row r="2175" spans="3:8" ht="12">
      <c r="C2175" s="33"/>
      <c r="D2175" s="34"/>
      <c r="E2175" s="34"/>
      <c r="H2175" s="34"/>
    </row>
    <row r="2176" spans="3:8" ht="12">
      <c r="C2176" s="33"/>
      <c r="D2176" s="34"/>
      <c r="E2176" s="34"/>
      <c r="H2176" s="34"/>
    </row>
    <row r="2177" spans="3:8" ht="12">
      <c r="C2177" s="33"/>
      <c r="D2177" s="34"/>
      <c r="E2177" s="34"/>
      <c r="H2177" s="34"/>
    </row>
    <row r="2178" spans="3:8" ht="12">
      <c r="C2178" s="33"/>
      <c r="D2178" s="34"/>
      <c r="E2178" s="34"/>
      <c r="H2178" s="34"/>
    </row>
    <row r="2179" spans="3:8" ht="12">
      <c r="C2179" s="33"/>
      <c r="D2179" s="34"/>
      <c r="E2179" s="34"/>
      <c r="H2179" s="34"/>
    </row>
    <row r="2180" spans="3:8" ht="12">
      <c r="C2180" s="33"/>
      <c r="D2180" s="34"/>
      <c r="E2180" s="34"/>
      <c r="H2180" s="34"/>
    </row>
    <row r="2181" spans="3:8" ht="12">
      <c r="C2181" s="33"/>
      <c r="D2181" s="34"/>
      <c r="E2181" s="34"/>
      <c r="H2181" s="34"/>
    </row>
    <row r="2182" spans="3:8" ht="12">
      <c r="C2182" s="33"/>
      <c r="D2182" s="34"/>
      <c r="E2182" s="34"/>
      <c r="H2182" s="34"/>
    </row>
    <row r="2183" spans="3:8" ht="12">
      <c r="C2183" s="33"/>
      <c r="D2183" s="34"/>
      <c r="E2183" s="34"/>
      <c r="H2183" s="34"/>
    </row>
    <row r="2184" spans="3:8" ht="12">
      <c r="C2184" s="33"/>
      <c r="D2184" s="34"/>
      <c r="E2184" s="34"/>
      <c r="H2184" s="34"/>
    </row>
    <row r="2185" spans="3:8" ht="12">
      <c r="C2185" s="33"/>
      <c r="D2185" s="34"/>
      <c r="E2185" s="34"/>
      <c r="H2185" s="34"/>
    </row>
    <row r="2186" spans="3:8" ht="12">
      <c r="C2186" s="33"/>
      <c r="D2186" s="34"/>
      <c r="E2186" s="34"/>
      <c r="H2186" s="34"/>
    </row>
    <row r="2187" spans="3:8" ht="12">
      <c r="C2187" s="33"/>
      <c r="D2187" s="34"/>
      <c r="E2187" s="34"/>
      <c r="H2187" s="34"/>
    </row>
    <row r="2188" spans="3:8" ht="12">
      <c r="C2188" s="33"/>
      <c r="D2188" s="34"/>
      <c r="E2188" s="34"/>
      <c r="H2188" s="34"/>
    </row>
    <row r="2189" spans="3:8" ht="12">
      <c r="C2189" s="33"/>
      <c r="D2189" s="34"/>
      <c r="E2189" s="34"/>
      <c r="H2189" s="34"/>
    </row>
    <row r="2190" spans="3:8" ht="12">
      <c r="C2190" s="33"/>
      <c r="D2190" s="34"/>
      <c r="E2190" s="34"/>
      <c r="H2190" s="34"/>
    </row>
    <row r="2191" spans="3:8" ht="12">
      <c r="C2191" s="33"/>
      <c r="D2191" s="34"/>
      <c r="E2191" s="34"/>
      <c r="H2191" s="34"/>
    </row>
    <row r="2192" spans="3:8" ht="12">
      <c r="C2192" s="33"/>
      <c r="D2192" s="34"/>
      <c r="E2192" s="34"/>
      <c r="H2192" s="34"/>
    </row>
    <row r="2193" spans="3:8" ht="12">
      <c r="C2193" s="33"/>
      <c r="D2193" s="34"/>
      <c r="E2193" s="34"/>
      <c r="H2193" s="34"/>
    </row>
    <row r="2194" spans="3:8" ht="12">
      <c r="C2194" s="33"/>
      <c r="D2194" s="34"/>
      <c r="E2194" s="34"/>
      <c r="H2194" s="34"/>
    </row>
    <row r="2195" spans="3:8" ht="12">
      <c r="C2195" s="33"/>
      <c r="D2195" s="34"/>
      <c r="E2195" s="34"/>
      <c r="H2195" s="34"/>
    </row>
    <row r="2196" spans="3:8" ht="12">
      <c r="C2196" s="33"/>
      <c r="D2196" s="34"/>
      <c r="E2196" s="34"/>
      <c r="H2196" s="34"/>
    </row>
    <row r="2197" spans="3:8" ht="12">
      <c r="C2197" s="33"/>
      <c r="D2197" s="34"/>
      <c r="E2197" s="34"/>
      <c r="H2197" s="34"/>
    </row>
    <row r="2198" spans="3:8" ht="12">
      <c r="C2198" s="33"/>
      <c r="D2198" s="34"/>
      <c r="E2198" s="34"/>
      <c r="H2198" s="34"/>
    </row>
    <row r="2199" spans="3:8" ht="12">
      <c r="C2199" s="33"/>
      <c r="D2199" s="34"/>
      <c r="E2199" s="34"/>
      <c r="H2199" s="34"/>
    </row>
    <row r="2200" spans="3:8" ht="12">
      <c r="C2200" s="33"/>
      <c r="D2200" s="34"/>
      <c r="E2200" s="34"/>
      <c r="H2200" s="34"/>
    </row>
    <row r="2201" spans="3:8" ht="12">
      <c r="C2201" s="33"/>
      <c r="D2201" s="34"/>
      <c r="E2201" s="34"/>
      <c r="H2201" s="34"/>
    </row>
    <row r="2202" spans="3:8" ht="12">
      <c r="C2202" s="33"/>
      <c r="D2202" s="34"/>
      <c r="E2202" s="34"/>
      <c r="H2202" s="34"/>
    </row>
    <row r="2203" spans="3:8" ht="12">
      <c r="C2203" s="33"/>
      <c r="D2203" s="34"/>
      <c r="E2203" s="34"/>
      <c r="H2203" s="34"/>
    </row>
    <row r="2204" spans="3:8" ht="12">
      <c r="C2204" s="33"/>
      <c r="D2204" s="34"/>
      <c r="E2204" s="34"/>
      <c r="H2204" s="34"/>
    </row>
    <row r="2205" spans="3:8" ht="12">
      <c r="C2205" s="33"/>
      <c r="D2205" s="34"/>
      <c r="E2205" s="34"/>
      <c r="H2205" s="34"/>
    </row>
    <row r="2206" spans="3:8" ht="12">
      <c r="C2206" s="33"/>
      <c r="D2206" s="34"/>
      <c r="E2206" s="34"/>
      <c r="H2206" s="34"/>
    </row>
    <row r="2207" spans="3:8" ht="12">
      <c r="C2207" s="33"/>
      <c r="D2207" s="34"/>
      <c r="E2207" s="34"/>
      <c r="H2207" s="34"/>
    </row>
    <row r="2208" spans="3:8" ht="12">
      <c r="C2208" s="33"/>
      <c r="D2208" s="34"/>
      <c r="E2208" s="34"/>
      <c r="H2208" s="34"/>
    </row>
    <row r="2209" spans="3:8" ht="12">
      <c r="C2209" s="33"/>
      <c r="D2209" s="34"/>
      <c r="E2209" s="34"/>
      <c r="H2209" s="34"/>
    </row>
    <row r="2210" spans="3:8" ht="12">
      <c r="C2210" s="33"/>
      <c r="D2210" s="34"/>
      <c r="E2210" s="34"/>
      <c r="H2210" s="34"/>
    </row>
    <row r="2211" spans="3:8" ht="12">
      <c r="C2211" s="33"/>
      <c r="D2211" s="34"/>
      <c r="E2211" s="34"/>
      <c r="H2211" s="34"/>
    </row>
    <row r="2212" spans="3:8" ht="12">
      <c r="C2212" s="33"/>
      <c r="D2212" s="34"/>
      <c r="E2212" s="34"/>
      <c r="H2212" s="34"/>
    </row>
    <row r="2213" spans="3:8" ht="12">
      <c r="C2213" s="33"/>
      <c r="D2213" s="34"/>
      <c r="E2213" s="34"/>
      <c r="H2213" s="34"/>
    </row>
    <row r="2214" spans="3:8" ht="12">
      <c r="C2214" s="33"/>
      <c r="D2214" s="34"/>
      <c r="E2214" s="34"/>
      <c r="H2214" s="34"/>
    </row>
    <row r="2215" spans="3:8" ht="12">
      <c r="C2215" s="33"/>
      <c r="D2215" s="34"/>
      <c r="E2215" s="34"/>
      <c r="H2215" s="34"/>
    </row>
    <row r="2216" spans="3:8" ht="12">
      <c r="C2216" s="33"/>
      <c r="D2216" s="34"/>
      <c r="E2216" s="34"/>
      <c r="H2216" s="34"/>
    </row>
    <row r="2217" spans="3:8" ht="12">
      <c r="C2217" s="33"/>
      <c r="D2217" s="34"/>
      <c r="E2217" s="34"/>
      <c r="H2217" s="34"/>
    </row>
    <row r="2218" spans="3:8" ht="12">
      <c r="C2218" s="33"/>
      <c r="D2218" s="34"/>
      <c r="E2218" s="34"/>
      <c r="H2218" s="34"/>
    </row>
    <row r="2219" spans="3:8" ht="12">
      <c r="C2219" s="33"/>
      <c r="D2219" s="34"/>
      <c r="E2219" s="34"/>
      <c r="H2219" s="34"/>
    </row>
    <row r="2220" spans="3:8" ht="12">
      <c r="C2220" s="33"/>
      <c r="D2220" s="34"/>
      <c r="E2220" s="34"/>
      <c r="H2220" s="34"/>
    </row>
    <row r="2221" spans="3:8" ht="12">
      <c r="C2221" s="33"/>
      <c r="D2221" s="34"/>
      <c r="E2221" s="34"/>
      <c r="H2221" s="34"/>
    </row>
    <row r="2222" spans="3:8" ht="12">
      <c r="C2222" s="33"/>
      <c r="D2222" s="34"/>
      <c r="E2222" s="34"/>
      <c r="H2222" s="34"/>
    </row>
    <row r="2223" spans="3:8" ht="12">
      <c r="C2223" s="33"/>
      <c r="D2223" s="34"/>
      <c r="E2223" s="34"/>
      <c r="H2223" s="34"/>
    </row>
    <row r="2224" spans="3:8" ht="12">
      <c r="C2224" s="33"/>
      <c r="D2224" s="34"/>
      <c r="E2224" s="34"/>
      <c r="H2224" s="34"/>
    </row>
    <row r="2225" spans="3:8" ht="12">
      <c r="C2225" s="33"/>
      <c r="D2225" s="34"/>
      <c r="E2225" s="34"/>
      <c r="H2225" s="34"/>
    </row>
    <row r="2226" spans="3:8" ht="12">
      <c r="C2226" s="33"/>
      <c r="D2226" s="34"/>
      <c r="E2226" s="34"/>
      <c r="H2226" s="34"/>
    </row>
    <row r="2227" spans="3:8" ht="12">
      <c r="C2227" s="33"/>
      <c r="D2227" s="34"/>
      <c r="E2227" s="34"/>
      <c r="H2227" s="34"/>
    </row>
    <row r="2228" spans="3:8" ht="12">
      <c r="C2228" s="33"/>
      <c r="D2228" s="34"/>
      <c r="E2228" s="34"/>
      <c r="H2228" s="34"/>
    </row>
    <row r="2229" spans="3:8" ht="12">
      <c r="C2229" s="33"/>
      <c r="D2229" s="34"/>
      <c r="E2229" s="34"/>
      <c r="H2229" s="34"/>
    </row>
    <row r="2230" spans="3:8" ht="12">
      <c r="C2230" s="33"/>
      <c r="D2230" s="34"/>
      <c r="E2230" s="34"/>
      <c r="H2230" s="34"/>
    </row>
    <row r="2231" spans="3:8" ht="12">
      <c r="C2231" s="33"/>
      <c r="D2231" s="34"/>
      <c r="E2231" s="34"/>
      <c r="H2231" s="34"/>
    </row>
    <row r="2232" spans="3:8" ht="12">
      <c r="C2232" s="33"/>
      <c r="D2232" s="34"/>
      <c r="E2232" s="34"/>
      <c r="H2232" s="34"/>
    </row>
    <row r="2233" spans="3:8" ht="12">
      <c r="C2233" s="33"/>
      <c r="D2233" s="34"/>
      <c r="E2233" s="34"/>
      <c r="H2233" s="34"/>
    </row>
    <row r="2234" spans="3:8" ht="12">
      <c r="C2234" s="33"/>
      <c r="D2234" s="34"/>
      <c r="E2234" s="34"/>
      <c r="H2234" s="34"/>
    </row>
    <row r="2235" spans="3:8" ht="12">
      <c r="C2235" s="33"/>
      <c r="D2235" s="34"/>
      <c r="E2235" s="34"/>
      <c r="H2235" s="34"/>
    </row>
    <row r="2236" spans="3:8" ht="12">
      <c r="C2236" s="33"/>
      <c r="D2236" s="34"/>
      <c r="E2236" s="34"/>
      <c r="H2236" s="34"/>
    </row>
    <row r="2237" spans="3:8" ht="12">
      <c r="C2237" s="33"/>
      <c r="D2237" s="34"/>
      <c r="E2237" s="34"/>
      <c r="H2237" s="34"/>
    </row>
    <row r="2238" spans="3:8" ht="12">
      <c r="C2238" s="33"/>
      <c r="D2238" s="34"/>
      <c r="E2238" s="34"/>
      <c r="H2238" s="34"/>
    </row>
    <row r="2239" spans="3:8" ht="12">
      <c r="C2239" s="33"/>
      <c r="D2239" s="34"/>
      <c r="E2239" s="34"/>
      <c r="H2239" s="34"/>
    </row>
    <row r="2240" spans="3:8" ht="12">
      <c r="C2240" s="33"/>
      <c r="D2240" s="34"/>
      <c r="E2240" s="34"/>
      <c r="H2240" s="34"/>
    </row>
    <row r="2241" spans="3:8" ht="12">
      <c r="C2241" s="33"/>
      <c r="D2241" s="34"/>
      <c r="E2241" s="34"/>
      <c r="H2241" s="34"/>
    </row>
    <row r="2242" spans="3:8" ht="12">
      <c r="C2242" s="33"/>
      <c r="D2242" s="34"/>
      <c r="E2242" s="34"/>
      <c r="H2242" s="34"/>
    </row>
    <row r="2243" spans="3:8" ht="12">
      <c r="C2243" s="33"/>
      <c r="D2243" s="34"/>
      <c r="E2243" s="34"/>
      <c r="H2243" s="34"/>
    </row>
    <row r="2244" spans="3:8" ht="12">
      <c r="C2244" s="33"/>
      <c r="D2244" s="34"/>
      <c r="E2244" s="34"/>
      <c r="H2244" s="34"/>
    </row>
    <row r="2245" spans="3:8" ht="12">
      <c r="C2245" s="33"/>
      <c r="D2245" s="34"/>
      <c r="E2245" s="34"/>
      <c r="H2245" s="34"/>
    </row>
    <row r="2246" spans="3:8" ht="12">
      <c r="C2246" s="33"/>
      <c r="D2246" s="34"/>
      <c r="E2246" s="34"/>
      <c r="H2246" s="34"/>
    </row>
    <row r="2247" spans="3:8" ht="12">
      <c r="C2247" s="33"/>
      <c r="D2247" s="34"/>
      <c r="E2247" s="34"/>
      <c r="H2247" s="34"/>
    </row>
    <row r="2248" spans="3:8" ht="12">
      <c r="C2248" s="33"/>
      <c r="D2248" s="34"/>
      <c r="E2248" s="34"/>
      <c r="H2248" s="34"/>
    </row>
    <row r="2249" spans="3:8" ht="12">
      <c r="C2249" s="33"/>
      <c r="D2249" s="34"/>
      <c r="E2249" s="34"/>
      <c r="H2249" s="34"/>
    </row>
    <row r="2250" spans="3:8" ht="12">
      <c r="C2250" s="33"/>
      <c r="D2250" s="34"/>
      <c r="E2250" s="34"/>
      <c r="H2250" s="34"/>
    </row>
    <row r="2251" spans="3:8" ht="12">
      <c r="C2251" s="33"/>
      <c r="D2251" s="34"/>
      <c r="E2251" s="34"/>
      <c r="H2251" s="34"/>
    </row>
    <row r="2252" spans="3:8" ht="12">
      <c r="C2252" s="33"/>
      <c r="D2252" s="34"/>
      <c r="E2252" s="34"/>
      <c r="H2252" s="34"/>
    </row>
    <row r="2253" spans="3:8" ht="12">
      <c r="C2253" s="33"/>
      <c r="D2253" s="34"/>
      <c r="E2253" s="34"/>
      <c r="H2253" s="34"/>
    </row>
    <row r="2254" spans="3:8" ht="12">
      <c r="C2254" s="33"/>
      <c r="D2254" s="34"/>
      <c r="E2254" s="34"/>
      <c r="H2254" s="34"/>
    </row>
    <row r="2255" spans="3:8" ht="12">
      <c r="C2255" s="33"/>
      <c r="D2255" s="34"/>
      <c r="E2255" s="34"/>
      <c r="H2255" s="34"/>
    </row>
    <row r="2256" spans="3:8" ht="12">
      <c r="C2256" s="33"/>
      <c r="D2256" s="34"/>
      <c r="E2256" s="34"/>
      <c r="H2256" s="34"/>
    </row>
    <row r="2257" spans="3:8" ht="12">
      <c r="C2257" s="33"/>
      <c r="D2257" s="34"/>
      <c r="E2257" s="34"/>
      <c r="H2257" s="34"/>
    </row>
    <row r="2258" spans="3:8" ht="12">
      <c r="C2258" s="33"/>
      <c r="D2258" s="34"/>
      <c r="E2258" s="34"/>
      <c r="H2258" s="34"/>
    </row>
    <row r="2259" spans="3:8" ht="12">
      <c r="C2259" s="33"/>
      <c r="D2259" s="34"/>
      <c r="E2259" s="34"/>
      <c r="H2259" s="34"/>
    </row>
    <row r="2260" spans="3:8" ht="12">
      <c r="C2260" s="33"/>
      <c r="D2260" s="34"/>
      <c r="E2260" s="34"/>
      <c r="H2260" s="34"/>
    </row>
    <row r="2261" spans="3:8" ht="12">
      <c r="C2261" s="33"/>
      <c r="D2261" s="34"/>
      <c r="E2261" s="34"/>
      <c r="H2261" s="34"/>
    </row>
    <row r="2262" spans="3:8" ht="12">
      <c r="C2262" s="33"/>
      <c r="D2262" s="34"/>
      <c r="E2262" s="34"/>
      <c r="H2262" s="34"/>
    </row>
    <row r="2263" spans="3:8" ht="12">
      <c r="C2263" s="33"/>
      <c r="D2263" s="34"/>
      <c r="E2263" s="34"/>
      <c r="H2263" s="34"/>
    </row>
    <row r="2264" spans="3:8" ht="12">
      <c r="C2264" s="33"/>
      <c r="D2264" s="34"/>
      <c r="E2264" s="34"/>
      <c r="H2264" s="34"/>
    </row>
    <row r="2265" spans="3:8" ht="12">
      <c r="C2265" s="33"/>
      <c r="D2265" s="34"/>
      <c r="E2265" s="34"/>
      <c r="H2265" s="34"/>
    </row>
    <row r="2266" spans="3:8" ht="12">
      <c r="C2266" s="33"/>
      <c r="D2266" s="34"/>
      <c r="E2266" s="34"/>
      <c r="H2266" s="34"/>
    </row>
    <row r="2267" spans="3:8" ht="12">
      <c r="C2267" s="33"/>
      <c r="D2267" s="34"/>
      <c r="E2267" s="34"/>
      <c r="H2267" s="34"/>
    </row>
    <row r="2268" spans="3:8" ht="12">
      <c r="C2268" s="33"/>
      <c r="D2268" s="34"/>
      <c r="E2268" s="34"/>
      <c r="H2268" s="34"/>
    </row>
    <row r="2269" spans="3:8" ht="12">
      <c r="C2269" s="33"/>
      <c r="D2269" s="34"/>
      <c r="E2269" s="34"/>
      <c r="H2269" s="34"/>
    </row>
    <row r="2270" spans="3:8" ht="12">
      <c r="C2270" s="33"/>
      <c r="D2270" s="34"/>
      <c r="E2270" s="34"/>
      <c r="H2270" s="34"/>
    </row>
    <row r="2271" spans="3:8" ht="12">
      <c r="C2271" s="33"/>
      <c r="D2271" s="34"/>
      <c r="E2271" s="34"/>
      <c r="H2271" s="34"/>
    </row>
    <row r="2272" spans="3:8" ht="12">
      <c r="C2272" s="33"/>
      <c r="D2272" s="34"/>
      <c r="E2272" s="34"/>
      <c r="H2272" s="34"/>
    </row>
    <row r="2273" spans="3:8" ht="12">
      <c r="C2273" s="33"/>
      <c r="D2273" s="34"/>
      <c r="E2273" s="34"/>
      <c r="H2273" s="34"/>
    </row>
    <row r="2274" spans="3:8" ht="12">
      <c r="C2274" s="33"/>
      <c r="D2274" s="34"/>
      <c r="E2274" s="34"/>
      <c r="H2274" s="34"/>
    </row>
    <row r="2275" spans="3:8" ht="12">
      <c r="C2275" s="33"/>
      <c r="D2275" s="34"/>
      <c r="E2275" s="34"/>
      <c r="H2275" s="34"/>
    </row>
    <row r="2276" spans="3:8" ht="12">
      <c r="C2276" s="33"/>
      <c r="D2276" s="34"/>
      <c r="E2276" s="34"/>
      <c r="H2276" s="34"/>
    </row>
    <row r="2277" spans="3:8" ht="12">
      <c r="C2277" s="33"/>
      <c r="D2277" s="34"/>
      <c r="E2277" s="34"/>
      <c r="H2277" s="34"/>
    </row>
    <row r="2278" spans="3:8" ht="12">
      <c r="C2278" s="33"/>
      <c r="D2278" s="34"/>
      <c r="E2278" s="34"/>
      <c r="H2278" s="34"/>
    </row>
    <row r="2279" spans="3:8" ht="12">
      <c r="C2279" s="33"/>
      <c r="D2279" s="34"/>
      <c r="E2279" s="34"/>
      <c r="H2279" s="34"/>
    </row>
    <row r="2280" spans="3:8" ht="12">
      <c r="C2280" s="33"/>
      <c r="D2280" s="34"/>
      <c r="E2280" s="34"/>
      <c r="H2280" s="34"/>
    </row>
    <row r="2281" spans="3:8" ht="12">
      <c r="C2281" s="33"/>
      <c r="D2281" s="34"/>
      <c r="E2281" s="34"/>
      <c r="H2281" s="34"/>
    </row>
    <row r="2282" spans="3:8" ht="12">
      <c r="C2282" s="33"/>
      <c r="D2282" s="34"/>
      <c r="E2282" s="34"/>
      <c r="H2282" s="34"/>
    </row>
    <row r="2283" spans="3:8" ht="12">
      <c r="C2283" s="33"/>
      <c r="D2283" s="34"/>
      <c r="E2283" s="34"/>
      <c r="H2283" s="34"/>
    </row>
    <row r="2284" spans="3:8" ht="12">
      <c r="C2284" s="33"/>
      <c r="D2284" s="34"/>
      <c r="E2284" s="34"/>
      <c r="H2284" s="34"/>
    </row>
    <row r="2285" spans="3:8" ht="12">
      <c r="C2285" s="33"/>
      <c r="D2285" s="34"/>
      <c r="E2285" s="34"/>
      <c r="H2285" s="34"/>
    </row>
    <row r="2286" spans="3:8" ht="12">
      <c r="C2286" s="33"/>
      <c r="D2286" s="34"/>
      <c r="E2286" s="34"/>
      <c r="H2286" s="34"/>
    </row>
    <row r="2287" spans="3:8" ht="12">
      <c r="C2287" s="33"/>
      <c r="D2287" s="34"/>
      <c r="E2287" s="34"/>
      <c r="H2287" s="34"/>
    </row>
    <row r="2288" spans="3:8" ht="12">
      <c r="C2288" s="33"/>
      <c r="D2288" s="34"/>
      <c r="E2288" s="34"/>
      <c r="H2288" s="34"/>
    </row>
    <row r="2289" spans="3:8" ht="12">
      <c r="C2289" s="33"/>
      <c r="D2289" s="34"/>
      <c r="E2289" s="34"/>
      <c r="H2289" s="34"/>
    </row>
    <row r="2290" spans="3:8" ht="12">
      <c r="C2290" s="33"/>
      <c r="D2290" s="34"/>
      <c r="E2290" s="34"/>
      <c r="H2290" s="34"/>
    </row>
    <row r="2291" spans="3:8" ht="12">
      <c r="C2291" s="33"/>
      <c r="D2291" s="34"/>
      <c r="E2291" s="34"/>
      <c r="H2291" s="34"/>
    </row>
    <row r="2292" spans="3:8" ht="12">
      <c r="C2292" s="33"/>
      <c r="D2292" s="34"/>
      <c r="E2292" s="34"/>
      <c r="H2292" s="34"/>
    </row>
    <row r="2293" spans="3:8" ht="12">
      <c r="C2293" s="33"/>
      <c r="D2293" s="34"/>
      <c r="E2293" s="34"/>
      <c r="H2293" s="34"/>
    </row>
    <row r="2294" spans="3:8" ht="12">
      <c r="C2294" s="33"/>
      <c r="D2294" s="34"/>
      <c r="E2294" s="34"/>
      <c r="H2294" s="34"/>
    </row>
    <row r="2295" spans="3:8" ht="12">
      <c r="C2295" s="33"/>
      <c r="D2295" s="34"/>
      <c r="E2295" s="34"/>
      <c r="H2295" s="34"/>
    </row>
    <row r="2296" spans="3:8" ht="12">
      <c r="C2296" s="33"/>
      <c r="D2296" s="34"/>
      <c r="E2296" s="34"/>
      <c r="H2296" s="34"/>
    </row>
    <row r="2297" spans="3:8" ht="12">
      <c r="C2297" s="33"/>
      <c r="D2297" s="34"/>
      <c r="E2297" s="34"/>
      <c r="H2297" s="34"/>
    </row>
    <row r="2298" spans="3:8" ht="12">
      <c r="C2298" s="33"/>
      <c r="D2298" s="34"/>
      <c r="E2298" s="34"/>
      <c r="H2298" s="34"/>
    </row>
    <row r="2299" spans="3:8" ht="12">
      <c r="C2299" s="33"/>
      <c r="D2299" s="34"/>
      <c r="E2299" s="34"/>
      <c r="H2299" s="34"/>
    </row>
    <row r="2300" spans="3:8" ht="12">
      <c r="C2300" s="33"/>
      <c r="D2300" s="34"/>
      <c r="E2300" s="34"/>
      <c r="H2300" s="34"/>
    </row>
    <row r="2301" spans="3:8" ht="12">
      <c r="C2301" s="33"/>
      <c r="D2301" s="34"/>
      <c r="E2301" s="34"/>
      <c r="H2301" s="34"/>
    </row>
    <row r="2302" spans="3:8" ht="12">
      <c r="C2302" s="33"/>
      <c r="D2302" s="34"/>
      <c r="E2302" s="34"/>
      <c r="H2302" s="34"/>
    </row>
    <row r="2303" spans="3:8" ht="12">
      <c r="C2303" s="33"/>
      <c r="D2303" s="34"/>
      <c r="E2303" s="34"/>
      <c r="H2303" s="34"/>
    </row>
    <row r="2304" spans="3:8" ht="12">
      <c r="C2304" s="33"/>
      <c r="D2304" s="34"/>
      <c r="E2304" s="34"/>
      <c r="H2304" s="34"/>
    </row>
    <row r="2305" spans="3:8" ht="12">
      <c r="C2305" s="33"/>
      <c r="D2305" s="34"/>
      <c r="E2305" s="34"/>
      <c r="H2305" s="34"/>
    </row>
    <row r="2306" spans="3:8" ht="12">
      <c r="C2306" s="33"/>
      <c r="D2306" s="34"/>
      <c r="E2306" s="34"/>
      <c r="H2306" s="34"/>
    </row>
    <row r="2307" spans="3:8" ht="12">
      <c r="C2307" s="33"/>
      <c r="D2307" s="34"/>
      <c r="E2307" s="34"/>
      <c r="H2307" s="34"/>
    </row>
    <row r="2308" spans="3:8" ht="12">
      <c r="C2308" s="33"/>
      <c r="D2308" s="34"/>
      <c r="E2308" s="34"/>
      <c r="H2308" s="34"/>
    </row>
    <row r="2309" spans="3:8" ht="12">
      <c r="C2309" s="33"/>
      <c r="D2309" s="34"/>
      <c r="E2309" s="34"/>
      <c r="H2309" s="34"/>
    </row>
    <row r="2310" spans="3:8" ht="12">
      <c r="C2310" s="33"/>
      <c r="D2310" s="34"/>
      <c r="E2310" s="34"/>
      <c r="H2310" s="34"/>
    </row>
    <row r="2311" spans="3:8" ht="12">
      <c r="C2311" s="33"/>
      <c r="D2311" s="34"/>
      <c r="E2311" s="34"/>
      <c r="H2311" s="34"/>
    </row>
    <row r="2312" spans="3:8" ht="12">
      <c r="C2312" s="33"/>
      <c r="D2312" s="34"/>
      <c r="E2312" s="34"/>
      <c r="H2312" s="34"/>
    </row>
    <row r="2313" spans="3:8" ht="12">
      <c r="C2313" s="33"/>
      <c r="D2313" s="34"/>
      <c r="E2313" s="34"/>
      <c r="H2313" s="34"/>
    </row>
    <row r="2314" spans="3:8" ht="12">
      <c r="C2314" s="33"/>
      <c r="D2314" s="34"/>
      <c r="E2314" s="34"/>
      <c r="H2314" s="34"/>
    </row>
    <row r="2315" spans="3:8" ht="12">
      <c r="C2315" s="33"/>
      <c r="D2315" s="34"/>
      <c r="E2315" s="34"/>
      <c r="H2315" s="34"/>
    </row>
    <row r="2316" spans="3:8" ht="12">
      <c r="C2316" s="33"/>
      <c r="D2316" s="34"/>
      <c r="E2316" s="34"/>
      <c r="H2316" s="34"/>
    </row>
    <row r="2317" spans="3:8" ht="12">
      <c r="C2317" s="33"/>
      <c r="D2317" s="34"/>
      <c r="E2317" s="34"/>
      <c r="H2317" s="34"/>
    </row>
    <row r="2318" spans="3:8" ht="12">
      <c r="C2318" s="33"/>
      <c r="D2318" s="34"/>
      <c r="E2318" s="34"/>
      <c r="H2318" s="34"/>
    </row>
    <row r="2319" spans="3:8" ht="12">
      <c r="C2319" s="33"/>
      <c r="D2319" s="34"/>
      <c r="E2319" s="34"/>
      <c r="H2319" s="34"/>
    </row>
    <row r="2320" spans="3:8" ht="12">
      <c r="C2320" s="33"/>
      <c r="D2320" s="34"/>
      <c r="E2320" s="34"/>
      <c r="H2320" s="34"/>
    </row>
    <row r="2321" spans="3:8" ht="12">
      <c r="C2321" s="33"/>
      <c r="D2321" s="34"/>
      <c r="E2321" s="34"/>
      <c r="H2321" s="34"/>
    </row>
    <row r="2322" spans="3:8" ht="12">
      <c r="C2322" s="33"/>
      <c r="D2322" s="34"/>
      <c r="E2322" s="34"/>
      <c r="H2322" s="34"/>
    </row>
    <row r="2323" spans="3:8" ht="12">
      <c r="C2323" s="33"/>
      <c r="D2323" s="34"/>
      <c r="E2323" s="34"/>
      <c r="H2323" s="34"/>
    </row>
    <row r="2324" spans="3:8" ht="12">
      <c r="C2324" s="33"/>
      <c r="D2324" s="34"/>
      <c r="E2324" s="34"/>
      <c r="H2324" s="34"/>
    </row>
    <row r="2325" spans="3:8" ht="12">
      <c r="C2325" s="33"/>
      <c r="D2325" s="34"/>
      <c r="E2325" s="34"/>
      <c r="H2325" s="34"/>
    </row>
    <row r="2326" spans="3:8" ht="12">
      <c r="C2326" s="33"/>
      <c r="D2326" s="34"/>
      <c r="E2326" s="34"/>
      <c r="H2326" s="34"/>
    </row>
    <row r="2327" spans="3:8" ht="12">
      <c r="C2327" s="33"/>
      <c r="D2327" s="34"/>
      <c r="E2327" s="34"/>
      <c r="H2327" s="34"/>
    </row>
    <row r="2328" spans="3:8" ht="12">
      <c r="C2328" s="33"/>
      <c r="D2328" s="34"/>
      <c r="E2328" s="34"/>
      <c r="H2328" s="34"/>
    </row>
    <row r="2329" spans="3:8" ht="12">
      <c r="C2329" s="33"/>
      <c r="D2329" s="34"/>
      <c r="E2329" s="34"/>
      <c r="H2329" s="34"/>
    </row>
    <row r="2330" spans="3:8" ht="12">
      <c r="C2330" s="33"/>
      <c r="D2330" s="34"/>
      <c r="E2330" s="34"/>
      <c r="H2330" s="34"/>
    </row>
    <row r="2331" spans="3:8" ht="12">
      <c r="C2331" s="33"/>
      <c r="D2331" s="34"/>
      <c r="E2331" s="34"/>
      <c r="H2331" s="34"/>
    </row>
    <row r="2332" spans="3:8" ht="12">
      <c r="C2332" s="33"/>
      <c r="D2332" s="34"/>
      <c r="E2332" s="34"/>
      <c r="H2332" s="34"/>
    </row>
    <row r="2333" spans="3:8" ht="12">
      <c r="C2333" s="33"/>
      <c r="D2333" s="34"/>
      <c r="E2333" s="34"/>
      <c r="H2333" s="34"/>
    </row>
    <row r="2334" spans="3:8" ht="12">
      <c r="C2334" s="33"/>
      <c r="D2334" s="34"/>
      <c r="E2334" s="34"/>
      <c r="H2334" s="34"/>
    </row>
    <row r="2335" spans="3:8" ht="12">
      <c r="C2335" s="33"/>
      <c r="D2335" s="34"/>
      <c r="E2335" s="34"/>
      <c r="H2335" s="34"/>
    </row>
    <row r="2336" spans="3:8" ht="12">
      <c r="C2336" s="33"/>
      <c r="D2336" s="34"/>
      <c r="E2336" s="34"/>
      <c r="H2336" s="34"/>
    </row>
    <row r="2337" spans="3:8" ht="12">
      <c r="C2337" s="33"/>
      <c r="D2337" s="34"/>
      <c r="E2337" s="34"/>
      <c r="H2337" s="34"/>
    </row>
    <row r="2338" spans="3:8" ht="12">
      <c r="C2338" s="33"/>
      <c r="D2338" s="34"/>
      <c r="E2338" s="34"/>
      <c r="H2338" s="34"/>
    </row>
    <row r="2339" spans="3:8" ht="12">
      <c r="C2339" s="33"/>
      <c r="D2339" s="34"/>
      <c r="E2339" s="34"/>
      <c r="H2339" s="34"/>
    </row>
    <row r="2340" spans="3:8" ht="12">
      <c r="C2340" s="33"/>
      <c r="D2340" s="34"/>
      <c r="E2340" s="34"/>
      <c r="H2340" s="34"/>
    </row>
    <row r="2341" spans="3:8" ht="12">
      <c r="C2341" s="33"/>
      <c r="D2341" s="34"/>
      <c r="E2341" s="34"/>
      <c r="H2341" s="34"/>
    </row>
    <row r="2342" spans="3:8" ht="12">
      <c r="C2342" s="33"/>
      <c r="D2342" s="34"/>
      <c r="E2342" s="34"/>
      <c r="H2342" s="34"/>
    </row>
    <row r="2343" spans="3:8" ht="12">
      <c r="C2343" s="33"/>
      <c r="D2343" s="34"/>
      <c r="E2343" s="34"/>
      <c r="H2343" s="34"/>
    </row>
    <row r="2344" spans="3:8" ht="12">
      <c r="C2344" s="33"/>
      <c r="D2344" s="34"/>
      <c r="E2344" s="34"/>
      <c r="H2344" s="34"/>
    </row>
    <row r="2345" spans="3:8" ht="12">
      <c r="C2345" s="33"/>
      <c r="D2345" s="34"/>
      <c r="E2345" s="34"/>
      <c r="H2345" s="34"/>
    </row>
    <row r="2346" spans="3:8" ht="12">
      <c r="C2346" s="33"/>
      <c r="D2346" s="34"/>
      <c r="E2346" s="34"/>
      <c r="H2346" s="34"/>
    </row>
    <row r="2347" spans="3:8" ht="12">
      <c r="C2347" s="33"/>
      <c r="D2347" s="34"/>
      <c r="E2347" s="34"/>
      <c r="H2347" s="34"/>
    </row>
    <row r="2348" spans="3:8" ht="12">
      <c r="C2348" s="33"/>
      <c r="D2348" s="34"/>
      <c r="E2348" s="34"/>
      <c r="H2348" s="34"/>
    </row>
    <row r="2349" spans="3:8" ht="12">
      <c r="C2349" s="33"/>
      <c r="D2349" s="34"/>
      <c r="E2349" s="34"/>
      <c r="H2349" s="34"/>
    </row>
    <row r="2350" spans="3:8" ht="12">
      <c r="C2350" s="33"/>
      <c r="D2350" s="34"/>
      <c r="E2350" s="34"/>
      <c r="H2350" s="34"/>
    </row>
    <row r="2351" spans="3:8" ht="12">
      <c r="C2351" s="33"/>
      <c r="D2351" s="34"/>
      <c r="E2351" s="34"/>
      <c r="H2351" s="34"/>
    </row>
    <row r="2352" spans="3:8" ht="12">
      <c r="C2352" s="33"/>
      <c r="D2352" s="34"/>
      <c r="E2352" s="34"/>
      <c r="H2352" s="34"/>
    </row>
    <row r="2353" spans="3:8" ht="12">
      <c r="C2353" s="33"/>
      <c r="D2353" s="34"/>
      <c r="E2353" s="34"/>
      <c r="H2353" s="34"/>
    </row>
    <row r="2354" spans="3:8" ht="12">
      <c r="C2354" s="33"/>
      <c r="D2354" s="34"/>
      <c r="E2354" s="34"/>
      <c r="H2354" s="34"/>
    </row>
    <row r="2355" spans="3:8" ht="12">
      <c r="C2355" s="33"/>
      <c r="D2355" s="34"/>
      <c r="E2355" s="34"/>
      <c r="H2355" s="34"/>
    </row>
    <row r="2356" spans="3:8" ht="12">
      <c r="C2356" s="33"/>
      <c r="D2356" s="34"/>
      <c r="E2356" s="34"/>
      <c r="H2356" s="34"/>
    </row>
    <row r="2357" spans="3:8" ht="12">
      <c r="C2357" s="33"/>
      <c r="D2357" s="34"/>
      <c r="E2357" s="34"/>
      <c r="H2357" s="34"/>
    </row>
    <row r="2358" spans="3:8" ht="12">
      <c r="C2358" s="33"/>
      <c r="D2358" s="34"/>
      <c r="E2358" s="34"/>
      <c r="H2358" s="34"/>
    </row>
    <row r="2359" spans="3:8" ht="12">
      <c r="C2359" s="33"/>
      <c r="D2359" s="34"/>
      <c r="E2359" s="34"/>
      <c r="H2359" s="34"/>
    </row>
    <row r="2360" spans="3:8" ht="12">
      <c r="C2360" s="33"/>
      <c r="D2360" s="34"/>
      <c r="E2360" s="34"/>
      <c r="H2360" s="34"/>
    </row>
    <row r="2361" spans="3:8" ht="12">
      <c r="C2361" s="33"/>
      <c r="D2361" s="34"/>
      <c r="E2361" s="34"/>
      <c r="H2361" s="34"/>
    </row>
    <row r="2362" spans="3:8" ht="12">
      <c r="C2362" s="33"/>
      <c r="D2362" s="34"/>
      <c r="E2362" s="34"/>
      <c r="H2362" s="34"/>
    </row>
    <row r="2363" spans="3:8" ht="12">
      <c r="C2363" s="33"/>
      <c r="D2363" s="34"/>
      <c r="E2363" s="34"/>
      <c r="H2363" s="34"/>
    </row>
    <row r="2364" spans="3:8" ht="12">
      <c r="C2364" s="33"/>
      <c r="D2364" s="34"/>
      <c r="E2364" s="34"/>
      <c r="H2364" s="34"/>
    </row>
    <row r="2365" spans="3:8" ht="12">
      <c r="C2365" s="33"/>
      <c r="D2365" s="34"/>
      <c r="E2365" s="34"/>
      <c r="H2365" s="34"/>
    </row>
    <row r="2366" spans="3:8" ht="12">
      <c r="C2366" s="33"/>
      <c r="D2366" s="34"/>
      <c r="E2366" s="34"/>
      <c r="H2366" s="34"/>
    </row>
    <row r="2367" spans="3:8" ht="12">
      <c r="C2367" s="33"/>
      <c r="D2367" s="34"/>
      <c r="E2367" s="34"/>
      <c r="H2367" s="34"/>
    </row>
    <row r="2368" spans="3:8" ht="12">
      <c r="C2368" s="33"/>
      <c r="D2368" s="34"/>
      <c r="E2368" s="34"/>
      <c r="H2368" s="34"/>
    </row>
    <row r="2369" spans="3:8" ht="12">
      <c r="C2369" s="33"/>
      <c r="D2369" s="34"/>
      <c r="E2369" s="34"/>
      <c r="H2369" s="34"/>
    </row>
    <row r="2370" spans="3:8" ht="12">
      <c r="C2370" s="33"/>
      <c r="D2370" s="34"/>
      <c r="E2370" s="34"/>
      <c r="H2370" s="34"/>
    </row>
    <row r="2371" spans="3:8" ht="12">
      <c r="C2371" s="33"/>
      <c r="D2371" s="34"/>
      <c r="E2371" s="34"/>
      <c r="H2371" s="34"/>
    </row>
    <row r="2372" spans="3:8" ht="12">
      <c r="C2372" s="33"/>
      <c r="D2372" s="34"/>
      <c r="E2372" s="34"/>
      <c r="H2372" s="34"/>
    </row>
    <row r="2373" spans="3:8" ht="12">
      <c r="C2373" s="33"/>
      <c r="D2373" s="34"/>
      <c r="E2373" s="34"/>
      <c r="H2373" s="34"/>
    </row>
    <row r="2374" spans="3:8" ht="12">
      <c r="C2374" s="33"/>
      <c r="D2374" s="34"/>
      <c r="E2374" s="34"/>
      <c r="H2374" s="34"/>
    </row>
    <row r="2375" spans="3:8" ht="12">
      <c r="C2375" s="33"/>
      <c r="D2375" s="34"/>
      <c r="E2375" s="34"/>
      <c r="H2375" s="34"/>
    </row>
    <row r="2376" spans="3:8" ht="12">
      <c r="C2376" s="33"/>
      <c r="D2376" s="34"/>
      <c r="E2376" s="34"/>
      <c r="H2376" s="34"/>
    </row>
    <row r="2377" spans="3:8" ht="12">
      <c r="C2377" s="33"/>
      <c r="D2377" s="34"/>
      <c r="E2377" s="34"/>
      <c r="H2377" s="34"/>
    </row>
    <row r="2378" spans="3:8" ht="12">
      <c r="C2378" s="33"/>
      <c r="D2378" s="34"/>
      <c r="E2378" s="34"/>
      <c r="H2378" s="34"/>
    </row>
    <row r="2379" spans="3:8" ht="12">
      <c r="C2379" s="33"/>
      <c r="D2379" s="34"/>
      <c r="E2379" s="34"/>
      <c r="H2379" s="34"/>
    </row>
    <row r="2380" spans="3:8" ht="12">
      <c r="C2380" s="33"/>
      <c r="D2380" s="34"/>
      <c r="E2380" s="34"/>
      <c r="H2380" s="34"/>
    </row>
    <row r="2381" spans="3:8" ht="12">
      <c r="C2381" s="33"/>
      <c r="D2381" s="34"/>
      <c r="E2381" s="34"/>
      <c r="H2381" s="34"/>
    </row>
    <row r="2382" spans="3:8" ht="12">
      <c r="C2382" s="33"/>
      <c r="D2382" s="34"/>
      <c r="E2382" s="34"/>
      <c r="H2382" s="34"/>
    </row>
    <row r="2383" spans="3:8" ht="12">
      <c r="C2383" s="33"/>
      <c r="D2383" s="34"/>
      <c r="E2383" s="34"/>
      <c r="H2383" s="34"/>
    </row>
    <row r="2384" spans="3:8" ht="12">
      <c r="C2384" s="33"/>
      <c r="D2384" s="34"/>
      <c r="E2384" s="34"/>
      <c r="H2384" s="34"/>
    </row>
    <row r="2385" spans="3:8" ht="12">
      <c r="C2385" s="33"/>
      <c r="D2385" s="34"/>
      <c r="E2385" s="34"/>
      <c r="H2385" s="34"/>
    </row>
    <row r="2386" spans="3:8" ht="12">
      <c r="C2386" s="33"/>
      <c r="D2386" s="34"/>
      <c r="E2386" s="34"/>
      <c r="H2386" s="34"/>
    </row>
    <row r="2387" spans="3:8" ht="12">
      <c r="C2387" s="33"/>
      <c r="D2387" s="34"/>
      <c r="E2387" s="34"/>
      <c r="H2387" s="34"/>
    </row>
    <row r="2388" spans="3:8" ht="12">
      <c r="C2388" s="33"/>
      <c r="D2388" s="34"/>
      <c r="E2388" s="34"/>
      <c r="H2388" s="34"/>
    </row>
    <row r="2389" spans="3:8" ht="12">
      <c r="C2389" s="33"/>
      <c r="D2389" s="34"/>
      <c r="E2389" s="34"/>
      <c r="H2389" s="34"/>
    </row>
    <row r="2390" spans="3:8" ht="12">
      <c r="C2390" s="33"/>
      <c r="D2390" s="34"/>
      <c r="E2390" s="34"/>
      <c r="H2390" s="34"/>
    </row>
    <row r="2391" spans="3:8" ht="12">
      <c r="C2391" s="33"/>
      <c r="D2391" s="34"/>
      <c r="E2391" s="34"/>
      <c r="H2391" s="34"/>
    </row>
    <row r="2392" spans="3:8" ht="12">
      <c r="C2392" s="33"/>
      <c r="D2392" s="34"/>
      <c r="E2392" s="34"/>
      <c r="H2392" s="34"/>
    </row>
    <row r="2393" spans="3:8" ht="12">
      <c r="C2393" s="33"/>
      <c r="D2393" s="34"/>
      <c r="E2393" s="34"/>
      <c r="H2393" s="34"/>
    </row>
    <row r="2394" spans="3:8" ht="12">
      <c r="C2394" s="33"/>
      <c r="D2394" s="34"/>
      <c r="E2394" s="34"/>
      <c r="H2394" s="34"/>
    </row>
    <row r="2395" spans="3:8" ht="12">
      <c r="C2395" s="33"/>
      <c r="D2395" s="34"/>
      <c r="E2395" s="34"/>
      <c r="H2395" s="34"/>
    </row>
    <row r="2396" spans="3:8" ht="12">
      <c r="C2396" s="33"/>
      <c r="D2396" s="34"/>
      <c r="E2396" s="34"/>
      <c r="H2396" s="34"/>
    </row>
    <row r="2397" spans="3:8" ht="12">
      <c r="C2397" s="33"/>
      <c r="D2397" s="34"/>
      <c r="E2397" s="34"/>
      <c r="H2397" s="34"/>
    </row>
    <row r="2398" spans="3:8" ht="12">
      <c r="C2398" s="33"/>
      <c r="D2398" s="34"/>
      <c r="E2398" s="34"/>
      <c r="H2398" s="34"/>
    </row>
    <row r="2399" spans="3:8" ht="12">
      <c r="C2399" s="33"/>
      <c r="D2399" s="34"/>
      <c r="E2399" s="34"/>
      <c r="H2399" s="34"/>
    </row>
    <row r="2400" spans="3:8" ht="12">
      <c r="C2400" s="33"/>
      <c r="D2400" s="34"/>
      <c r="E2400" s="34"/>
      <c r="H2400" s="34"/>
    </row>
    <row r="2401" spans="3:8" ht="12">
      <c r="C2401" s="33"/>
      <c r="D2401" s="34"/>
      <c r="E2401" s="34"/>
      <c r="H2401" s="34"/>
    </row>
    <row r="2402" spans="3:8" ht="12">
      <c r="C2402" s="33"/>
      <c r="D2402" s="34"/>
      <c r="E2402" s="34"/>
      <c r="H2402" s="34"/>
    </row>
    <row r="2403" spans="3:8" ht="12">
      <c r="C2403" s="33"/>
      <c r="D2403" s="34"/>
      <c r="E2403" s="34"/>
      <c r="H2403" s="34"/>
    </row>
    <row r="2404" spans="3:8" ht="12">
      <c r="C2404" s="33"/>
      <c r="D2404" s="34"/>
      <c r="E2404" s="34"/>
      <c r="H2404" s="34"/>
    </row>
    <row r="2405" spans="3:8" ht="12">
      <c r="C2405" s="33"/>
      <c r="D2405" s="34"/>
      <c r="E2405" s="34"/>
      <c r="H2405" s="34"/>
    </row>
    <row r="2406" spans="3:8" ht="12">
      <c r="C2406" s="33"/>
      <c r="D2406" s="34"/>
      <c r="E2406" s="34"/>
      <c r="H2406" s="34"/>
    </row>
    <row r="2407" spans="3:8" ht="12">
      <c r="C2407" s="33"/>
      <c r="D2407" s="34"/>
      <c r="E2407" s="34"/>
      <c r="H2407" s="34"/>
    </row>
    <row r="2408" spans="3:8" ht="12">
      <c r="C2408" s="33"/>
      <c r="D2408" s="34"/>
      <c r="E2408" s="34"/>
      <c r="H2408" s="34"/>
    </row>
    <row r="2409" spans="3:8" ht="12">
      <c r="C2409" s="33"/>
      <c r="D2409" s="34"/>
      <c r="E2409" s="34"/>
      <c r="H2409" s="34"/>
    </row>
    <row r="2410" spans="3:8" ht="12">
      <c r="C2410" s="33"/>
      <c r="D2410" s="34"/>
      <c r="E2410" s="34"/>
      <c r="H2410" s="34"/>
    </row>
    <row r="2411" spans="3:8" ht="12">
      <c r="C2411" s="33"/>
      <c r="D2411" s="34"/>
      <c r="E2411" s="34"/>
      <c r="H2411" s="34"/>
    </row>
    <row r="2412" spans="3:8" ht="12">
      <c r="C2412" s="33"/>
      <c r="D2412" s="34"/>
      <c r="E2412" s="34"/>
      <c r="H2412" s="34"/>
    </row>
    <row r="2413" spans="3:8" ht="12">
      <c r="C2413" s="33"/>
      <c r="D2413" s="34"/>
      <c r="E2413" s="34"/>
      <c r="H2413" s="34"/>
    </row>
    <row r="2414" spans="3:8" ht="12">
      <c r="C2414" s="33"/>
      <c r="D2414" s="34"/>
      <c r="E2414" s="34"/>
      <c r="H2414" s="34"/>
    </row>
    <row r="2415" spans="3:8" ht="12">
      <c r="C2415" s="33"/>
      <c r="D2415" s="34"/>
      <c r="E2415" s="34"/>
      <c r="H2415" s="34"/>
    </row>
    <row r="2416" spans="3:8" ht="12">
      <c r="C2416" s="33"/>
      <c r="D2416" s="34"/>
      <c r="E2416" s="34"/>
      <c r="H2416" s="34"/>
    </row>
    <row r="2417" spans="3:8" ht="12">
      <c r="C2417" s="33"/>
      <c r="D2417" s="34"/>
      <c r="E2417" s="34"/>
      <c r="H2417" s="34"/>
    </row>
    <row r="2418" spans="3:8" ht="12">
      <c r="C2418" s="33"/>
      <c r="D2418" s="34"/>
      <c r="E2418" s="34"/>
      <c r="H2418" s="34"/>
    </row>
    <row r="2419" spans="3:8" ht="12">
      <c r="C2419" s="33"/>
      <c r="D2419" s="34"/>
      <c r="E2419" s="34"/>
      <c r="H2419" s="34"/>
    </row>
    <row r="2420" spans="3:8" ht="12">
      <c r="C2420" s="33"/>
      <c r="D2420" s="34"/>
      <c r="E2420" s="34"/>
      <c r="H2420" s="34"/>
    </row>
    <row r="2421" spans="3:8" ht="12">
      <c r="C2421" s="33"/>
      <c r="D2421" s="34"/>
      <c r="E2421" s="34"/>
      <c r="H2421" s="34"/>
    </row>
    <row r="2422" spans="3:8" ht="12">
      <c r="C2422" s="33"/>
      <c r="D2422" s="34"/>
      <c r="E2422" s="34"/>
      <c r="H2422" s="34"/>
    </row>
    <row r="2423" spans="3:8" ht="12">
      <c r="C2423" s="33"/>
      <c r="D2423" s="34"/>
      <c r="E2423" s="34"/>
      <c r="H2423" s="34"/>
    </row>
    <row r="2424" spans="3:8" ht="12">
      <c r="C2424" s="33"/>
      <c r="D2424" s="34"/>
      <c r="E2424" s="34"/>
      <c r="H2424" s="34"/>
    </row>
    <row r="2425" spans="3:8" ht="12">
      <c r="C2425" s="33"/>
      <c r="D2425" s="34"/>
      <c r="E2425" s="34"/>
      <c r="H2425" s="34"/>
    </row>
    <row r="2426" spans="3:8" ht="12">
      <c r="C2426" s="33"/>
      <c r="D2426" s="34"/>
      <c r="E2426" s="34"/>
      <c r="H2426" s="34"/>
    </row>
    <row r="2427" spans="3:8" ht="12">
      <c r="C2427" s="33"/>
      <c r="D2427" s="34"/>
      <c r="E2427" s="34"/>
      <c r="H2427" s="34"/>
    </row>
    <row r="2428" spans="3:8" ht="12">
      <c r="C2428" s="33"/>
      <c r="D2428" s="34"/>
      <c r="E2428" s="34"/>
      <c r="H2428" s="34"/>
    </row>
    <row r="2429" spans="3:8" ht="12">
      <c r="C2429" s="33"/>
      <c r="D2429" s="34"/>
      <c r="E2429" s="34"/>
      <c r="H2429" s="34"/>
    </row>
    <row r="2430" spans="3:8" ht="12">
      <c r="C2430" s="33"/>
      <c r="D2430" s="34"/>
      <c r="E2430" s="34"/>
      <c r="H2430" s="34"/>
    </row>
    <row r="2431" spans="3:8" ht="12">
      <c r="C2431" s="33"/>
      <c r="D2431" s="34"/>
      <c r="E2431" s="34"/>
      <c r="H2431" s="34"/>
    </row>
    <row r="2432" spans="3:8" ht="12">
      <c r="C2432" s="33"/>
      <c r="D2432" s="34"/>
      <c r="E2432" s="34"/>
      <c r="H2432" s="34"/>
    </row>
    <row r="2433" spans="3:8" ht="12">
      <c r="C2433" s="33"/>
      <c r="D2433" s="34"/>
      <c r="E2433" s="34"/>
      <c r="H2433" s="34"/>
    </row>
    <row r="2434" spans="3:8" ht="12">
      <c r="C2434" s="33"/>
      <c r="D2434" s="34"/>
      <c r="E2434" s="34"/>
      <c r="H2434" s="34"/>
    </row>
    <row r="2435" spans="3:8" ht="12">
      <c r="C2435" s="33"/>
      <c r="D2435" s="34"/>
      <c r="E2435" s="34"/>
      <c r="H2435" s="34"/>
    </row>
    <row r="2436" spans="3:8" ht="12">
      <c r="C2436" s="33"/>
      <c r="D2436" s="34"/>
      <c r="E2436" s="34"/>
      <c r="H2436" s="34"/>
    </row>
    <row r="2437" spans="3:8" ht="12">
      <c r="C2437" s="33"/>
      <c r="D2437" s="34"/>
      <c r="E2437" s="34"/>
      <c r="H2437" s="34"/>
    </row>
    <row r="2438" spans="3:8" ht="12">
      <c r="C2438" s="33"/>
      <c r="D2438" s="34"/>
      <c r="E2438" s="34"/>
      <c r="H2438" s="34"/>
    </row>
    <row r="2439" spans="3:8" ht="12">
      <c r="C2439" s="33"/>
      <c r="D2439" s="34"/>
      <c r="E2439" s="34"/>
      <c r="H2439" s="34"/>
    </row>
    <row r="2440" spans="3:8" ht="12">
      <c r="C2440" s="33"/>
      <c r="D2440" s="34"/>
      <c r="E2440" s="34"/>
      <c r="H2440" s="34"/>
    </row>
    <row r="2441" spans="3:8" ht="12">
      <c r="C2441" s="33"/>
      <c r="D2441" s="34"/>
      <c r="E2441" s="34"/>
      <c r="H2441" s="34"/>
    </row>
    <row r="2442" spans="3:8" ht="12">
      <c r="C2442" s="33"/>
      <c r="D2442" s="34"/>
      <c r="E2442" s="34"/>
      <c r="H2442" s="34"/>
    </row>
    <row r="2443" spans="3:8" ht="12">
      <c r="C2443" s="33"/>
      <c r="D2443" s="34"/>
      <c r="E2443" s="34"/>
      <c r="H2443" s="34"/>
    </row>
    <row r="2444" spans="3:8" ht="12">
      <c r="C2444" s="33"/>
      <c r="D2444" s="34"/>
      <c r="E2444" s="34"/>
      <c r="H2444" s="34"/>
    </row>
    <row r="2445" spans="3:8" ht="12">
      <c r="C2445" s="33"/>
      <c r="D2445" s="34"/>
      <c r="E2445" s="34"/>
      <c r="H2445" s="34"/>
    </row>
    <row r="2446" spans="3:8" ht="12">
      <c r="C2446" s="33"/>
      <c r="D2446" s="34"/>
      <c r="E2446" s="34"/>
      <c r="H2446" s="34"/>
    </row>
    <row r="2447" spans="3:8" ht="12">
      <c r="C2447" s="33"/>
      <c r="D2447" s="34"/>
      <c r="E2447" s="34"/>
      <c r="H2447" s="34"/>
    </row>
    <row r="2448" spans="3:8" ht="12">
      <c r="C2448" s="33"/>
      <c r="D2448" s="34"/>
      <c r="E2448" s="34"/>
      <c r="H2448" s="34"/>
    </row>
    <row r="2449" spans="3:8" ht="12">
      <c r="C2449" s="33"/>
      <c r="D2449" s="34"/>
      <c r="E2449" s="34"/>
      <c r="H2449" s="34"/>
    </row>
    <row r="2450" spans="3:8" ht="12">
      <c r="C2450" s="33"/>
      <c r="D2450" s="34"/>
      <c r="E2450" s="34"/>
      <c r="H2450" s="34"/>
    </row>
    <row r="2451" spans="3:8" ht="12">
      <c r="C2451" s="33"/>
      <c r="D2451" s="34"/>
      <c r="E2451" s="34"/>
      <c r="H2451" s="34"/>
    </row>
    <row r="2452" spans="3:8" ht="12">
      <c r="C2452" s="33"/>
      <c r="D2452" s="34"/>
      <c r="E2452" s="34"/>
      <c r="H2452" s="34"/>
    </row>
    <row r="2453" spans="3:8" ht="12">
      <c r="C2453" s="33"/>
      <c r="D2453" s="34"/>
      <c r="E2453" s="34"/>
      <c r="H2453" s="34"/>
    </row>
    <row r="2454" spans="3:8" ht="12">
      <c r="C2454" s="33"/>
      <c r="D2454" s="34"/>
      <c r="E2454" s="34"/>
      <c r="H2454" s="34"/>
    </row>
    <row r="2455" spans="3:8" ht="12">
      <c r="C2455" s="33"/>
      <c r="D2455" s="34"/>
      <c r="E2455" s="34"/>
      <c r="H2455" s="34"/>
    </row>
    <row r="2456" spans="3:8" ht="12">
      <c r="C2456" s="33"/>
      <c r="D2456" s="34"/>
      <c r="E2456" s="34"/>
      <c r="H2456" s="34"/>
    </row>
    <row r="2457" spans="3:8" ht="12">
      <c r="C2457" s="33"/>
      <c r="D2457" s="34"/>
      <c r="E2457" s="34"/>
      <c r="H2457" s="34"/>
    </row>
    <row r="2458" spans="3:8" ht="12">
      <c r="C2458" s="33"/>
      <c r="D2458" s="34"/>
      <c r="E2458" s="34"/>
      <c r="H2458" s="34"/>
    </row>
    <row r="2459" spans="3:8" ht="12">
      <c r="C2459" s="33"/>
      <c r="D2459" s="34"/>
      <c r="E2459" s="34"/>
      <c r="H2459" s="34"/>
    </row>
    <row r="2460" spans="3:8" ht="12">
      <c r="C2460" s="33"/>
      <c r="D2460" s="34"/>
      <c r="E2460" s="34"/>
      <c r="H2460" s="34"/>
    </row>
    <row r="2461" spans="3:8" ht="12">
      <c r="C2461" s="33"/>
      <c r="D2461" s="34"/>
      <c r="E2461" s="34"/>
      <c r="H2461" s="34"/>
    </row>
    <row r="2462" spans="3:8" ht="12">
      <c r="C2462" s="33"/>
      <c r="D2462" s="34"/>
      <c r="E2462" s="34"/>
      <c r="H2462" s="34"/>
    </row>
    <row r="2463" spans="3:8" ht="12">
      <c r="C2463" s="33"/>
      <c r="D2463" s="34"/>
      <c r="E2463" s="34"/>
      <c r="H2463" s="34"/>
    </row>
    <row r="2464" spans="3:8" ht="12">
      <c r="C2464" s="33"/>
      <c r="D2464" s="34"/>
      <c r="E2464" s="34"/>
      <c r="H2464" s="34"/>
    </row>
    <row r="2465" spans="3:8" ht="12">
      <c r="C2465" s="33"/>
      <c r="D2465" s="34"/>
      <c r="E2465" s="34"/>
      <c r="H2465" s="34"/>
    </row>
    <row r="2466" spans="3:8" ht="12">
      <c r="C2466" s="33"/>
      <c r="D2466" s="34"/>
      <c r="E2466" s="34"/>
      <c r="H2466" s="34"/>
    </row>
    <row r="2467" spans="3:8" ht="12">
      <c r="C2467" s="33"/>
      <c r="D2467" s="34"/>
      <c r="E2467" s="34"/>
      <c r="H2467" s="34"/>
    </row>
    <row r="2468" spans="3:8" ht="12">
      <c r="C2468" s="33"/>
      <c r="D2468" s="34"/>
      <c r="E2468" s="34"/>
      <c r="H2468" s="34"/>
    </row>
    <row r="2469" spans="3:8" ht="12">
      <c r="C2469" s="33"/>
      <c r="D2469" s="34"/>
      <c r="E2469" s="34"/>
      <c r="H2469" s="34"/>
    </row>
    <row r="2470" spans="3:8" ht="12">
      <c r="C2470" s="33"/>
      <c r="D2470" s="34"/>
      <c r="E2470" s="34"/>
      <c r="H2470" s="34"/>
    </row>
    <row r="2471" spans="3:8" ht="12">
      <c r="C2471" s="33"/>
      <c r="D2471" s="34"/>
      <c r="E2471" s="34"/>
      <c r="H2471" s="34"/>
    </row>
    <row r="2472" spans="3:8" ht="12">
      <c r="C2472" s="33"/>
      <c r="D2472" s="34"/>
      <c r="E2472" s="34"/>
      <c r="H2472" s="34"/>
    </row>
    <row r="2473" spans="3:8" ht="12">
      <c r="C2473" s="33"/>
      <c r="D2473" s="34"/>
      <c r="E2473" s="34"/>
      <c r="H2473" s="34"/>
    </row>
    <row r="2474" spans="3:8" ht="12">
      <c r="C2474" s="33"/>
      <c r="D2474" s="34"/>
      <c r="E2474" s="34"/>
      <c r="H2474" s="34"/>
    </row>
    <row r="2475" spans="3:8" ht="12">
      <c r="C2475" s="33"/>
      <c r="D2475" s="34"/>
      <c r="E2475" s="34"/>
      <c r="H2475" s="34"/>
    </row>
    <row r="2476" spans="3:8" ht="12">
      <c r="C2476" s="33"/>
      <c r="D2476" s="34"/>
      <c r="E2476" s="34"/>
      <c r="H2476" s="34"/>
    </row>
    <row r="2477" spans="3:8" ht="12">
      <c r="C2477" s="33"/>
      <c r="D2477" s="34"/>
      <c r="E2477" s="34"/>
      <c r="H2477" s="34"/>
    </row>
    <row r="2478" spans="3:8" ht="12">
      <c r="C2478" s="33"/>
      <c r="D2478" s="34"/>
      <c r="E2478" s="34"/>
      <c r="H2478" s="34"/>
    </row>
    <row r="2479" spans="3:8" ht="12">
      <c r="C2479" s="33"/>
      <c r="D2479" s="34"/>
      <c r="E2479" s="34"/>
      <c r="H2479" s="34"/>
    </row>
    <row r="2480" spans="3:8" ht="12">
      <c r="C2480" s="33"/>
      <c r="D2480" s="34"/>
      <c r="E2480" s="34"/>
      <c r="H2480" s="34"/>
    </row>
    <row r="2481" spans="3:8" ht="12">
      <c r="C2481" s="33"/>
      <c r="D2481" s="34"/>
      <c r="E2481" s="34"/>
      <c r="H2481" s="34"/>
    </row>
    <row r="2482" spans="3:8" ht="12">
      <c r="C2482" s="33"/>
      <c r="D2482" s="34"/>
      <c r="E2482" s="34"/>
      <c r="H2482" s="34"/>
    </row>
    <row r="2483" spans="3:8" ht="12">
      <c r="C2483" s="33"/>
      <c r="D2483" s="34"/>
      <c r="E2483" s="34"/>
      <c r="H2483" s="34"/>
    </row>
    <row r="2484" spans="3:8" ht="12">
      <c r="C2484" s="33"/>
      <c r="D2484" s="34"/>
      <c r="E2484" s="34"/>
      <c r="H2484" s="34"/>
    </row>
    <row r="2485" spans="3:8" ht="12">
      <c r="C2485" s="33"/>
      <c r="D2485" s="34"/>
      <c r="E2485" s="34"/>
      <c r="H2485" s="34"/>
    </row>
    <row r="2486" spans="3:8" ht="12">
      <c r="C2486" s="33"/>
      <c r="D2486" s="34"/>
      <c r="E2486" s="34"/>
      <c r="H2486" s="34"/>
    </row>
    <row r="2487" spans="3:8" ht="12">
      <c r="C2487" s="33"/>
      <c r="D2487" s="34"/>
      <c r="E2487" s="34"/>
      <c r="H2487" s="34"/>
    </row>
    <row r="2488" spans="3:8" ht="12">
      <c r="C2488" s="33"/>
      <c r="D2488" s="34"/>
      <c r="E2488" s="34"/>
      <c r="H2488" s="34"/>
    </row>
    <row r="2489" spans="3:8" ht="12">
      <c r="C2489" s="33"/>
      <c r="D2489" s="34"/>
      <c r="E2489" s="34"/>
      <c r="H2489" s="34"/>
    </row>
    <row r="2490" spans="3:8" ht="12">
      <c r="C2490" s="33"/>
      <c r="D2490" s="34"/>
      <c r="E2490" s="34"/>
      <c r="H2490" s="34"/>
    </row>
    <row r="2491" spans="3:8" ht="12">
      <c r="C2491" s="33"/>
      <c r="D2491" s="34"/>
      <c r="E2491" s="34"/>
      <c r="H2491" s="34"/>
    </row>
    <row r="2492" spans="3:8" ht="12">
      <c r="C2492" s="33"/>
      <c r="D2492" s="34"/>
      <c r="E2492" s="34"/>
      <c r="H2492" s="34"/>
    </row>
    <row r="2493" spans="3:8" ht="12">
      <c r="C2493" s="33"/>
      <c r="D2493" s="34"/>
      <c r="E2493" s="34"/>
      <c r="H2493" s="34"/>
    </row>
    <row r="2494" spans="3:8" ht="12">
      <c r="C2494" s="33"/>
      <c r="D2494" s="34"/>
      <c r="E2494" s="34"/>
      <c r="H2494" s="34"/>
    </row>
    <row r="2495" spans="3:8" ht="12">
      <c r="C2495" s="33"/>
      <c r="D2495" s="34"/>
      <c r="E2495" s="34"/>
      <c r="H2495" s="34"/>
    </row>
    <row r="2496" spans="3:8" ht="12">
      <c r="C2496" s="33"/>
      <c r="D2496" s="34"/>
      <c r="E2496" s="34"/>
      <c r="H2496" s="34"/>
    </row>
    <row r="2497" spans="3:8" ht="12">
      <c r="C2497" s="33"/>
      <c r="D2497" s="34"/>
      <c r="E2497" s="34"/>
      <c r="H2497" s="34"/>
    </row>
    <row r="2498" spans="3:8" ht="12">
      <c r="C2498" s="33"/>
      <c r="D2498" s="34"/>
      <c r="E2498" s="34"/>
      <c r="H2498" s="34"/>
    </row>
    <row r="2499" spans="3:8" ht="12">
      <c r="C2499" s="33"/>
      <c r="D2499" s="34"/>
      <c r="E2499" s="34"/>
      <c r="H2499" s="34"/>
    </row>
    <row r="2500" spans="3:8" ht="12">
      <c r="C2500" s="33"/>
      <c r="D2500" s="34"/>
      <c r="E2500" s="34"/>
      <c r="H2500" s="34"/>
    </row>
    <row r="2501" spans="3:8" ht="12">
      <c r="C2501" s="33"/>
      <c r="D2501" s="34"/>
      <c r="E2501" s="34"/>
      <c r="H2501" s="34"/>
    </row>
    <row r="2502" spans="3:8" ht="12">
      <c r="C2502" s="33"/>
      <c r="D2502" s="34"/>
      <c r="E2502" s="34"/>
      <c r="H2502" s="34"/>
    </row>
    <row r="2503" spans="3:8" ht="12">
      <c r="C2503" s="33"/>
      <c r="D2503" s="34"/>
      <c r="E2503" s="34"/>
      <c r="H2503" s="34"/>
    </row>
    <row r="2504" spans="3:8" ht="12">
      <c r="C2504" s="33"/>
      <c r="D2504" s="34"/>
      <c r="E2504" s="34"/>
      <c r="H2504" s="34"/>
    </row>
    <row r="2505" spans="3:8" ht="12">
      <c r="C2505" s="33"/>
      <c r="D2505" s="34"/>
      <c r="E2505" s="34"/>
      <c r="H2505" s="34"/>
    </row>
    <row r="2506" spans="3:8" ht="12">
      <c r="C2506" s="33"/>
      <c r="D2506" s="34"/>
      <c r="E2506" s="34"/>
      <c r="H2506" s="34"/>
    </row>
    <row r="2507" spans="3:8" ht="12">
      <c r="C2507" s="33"/>
      <c r="D2507" s="34"/>
      <c r="E2507" s="34"/>
      <c r="H2507" s="34"/>
    </row>
    <row r="2508" spans="3:8" ht="12">
      <c r="C2508" s="33"/>
      <c r="D2508" s="34"/>
      <c r="E2508" s="34"/>
      <c r="H2508" s="34"/>
    </row>
    <row r="2509" spans="3:8" ht="12">
      <c r="C2509" s="33"/>
      <c r="D2509" s="34"/>
      <c r="E2509" s="34"/>
      <c r="H2509" s="34"/>
    </row>
    <row r="2510" spans="3:8" ht="12">
      <c r="C2510" s="33"/>
      <c r="D2510" s="34"/>
      <c r="E2510" s="34"/>
      <c r="H2510" s="34"/>
    </row>
    <row r="2511" spans="3:8" ht="12">
      <c r="C2511" s="33"/>
      <c r="D2511" s="34"/>
      <c r="E2511" s="34"/>
      <c r="H2511" s="34"/>
    </row>
    <row r="2512" spans="3:8" ht="12">
      <c r="C2512" s="33"/>
      <c r="D2512" s="34"/>
      <c r="E2512" s="34"/>
      <c r="H2512" s="34"/>
    </row>
    <row r="2513" spans="3:8" ht="12">
      <c r="C2513" s="33"/>
      <c r="D2513" s="34"/>
      <c r="E2513" s="34"/>
      <c r="H2513" s="34"/>
    </row>
    <row r="2514" spans="3:8" ht="12">
      <c r="C2514" s="33"/>
      <c r="D2514" s="34"/>
      <c r="E2514" s="34"/>
      <c r="H2514" s="34"/>
    </row>
    <row r="2515" spans="3:8" ht="12">
      <c r="C2515" s="33"/>
      <c r="D2515" s="34"/>
      <c r="E2515" s="34"/>
      <c r="H2515" s="34"/>
    </row>
    <row r="2516" spans="3:8" ht="12">
      <c r="C2516" s="33"/>
      <c r="D2516" s="34"/>
      <c r="E2516" s="34"/>
      <c r="H2516" s="34"/>
    </row>
    <row r="2517" spans="3:8" ht="12">
      <c r="C2517" s="33"/>
      <c r="D2517" s="34"/>
      <c r="E2517" s="34"/>
      <c r="H2517" s="34"/>
    </row>
    <row r="2518" spans="3:8" ht="12">
      <c r="C2518" s="33"/>
      <c r="D2518" s="34"/>
      <c r="E2518" s="34"/>
      <c r="H2518" s="34"/>
    </row>
    <row r="2519" spans="3:8" ht="12">
      <c r="C2519" s="33"/>
      <c r="D2519" s="34"/>
      <c r="E2519" s="34"/>
      <c r="H2519" s="34"/>
    </row>
    <row r="2520" spans="3:8" ht="12">
      <c r="C2520" s="33"/>
      <c r="D2520" s="34"/>
      <c r="E2520" s="34"/>
      <c r="H2520" s="34"/>
    </row>
    <row r="2521" spans="3:8" ht="12">
      <c r="C2521" s="33"/>
      <c r="D2521" s="34"/>
      <c r="E2521" s="34"/>
      <c r="H2521" s="34"/>
    </row>
    <row r="2522" spans="3:8" ht="12">
      <c r="C2522" s="33"/>
      <c r="D2522" s="34"/>
      <c r="E2522" s="34"/>
      <c r="H2522" s="34"/>
    </row>
    <row r="2523" spans="3:8" ht="12">
      <c r="C2523" s="33"/>
      <c r="D2523" s="34"/>
      <c r="E2523" s="34"/>
      <c r="H2523" s="34"/>
    </row>
    <row r="2524" spans="3:8" ht="12">
      <c r="C2524" s="33"/>
      <c r="D2524" s="34"/>
      <c r="E2524" s="34"/>
      <c r="H2524" s="34"/>
    </row>
    <row r="2525" spans="3:8" ht="12">
      <c r="C2525" s="33"/>
      <c r="D2525" s="34"/>
      <c r="E2525" s="34"/>
      <c r="H2525" s="34"/>
    </row>
    <row r="2526" spans="3:8" ht="12">
      <c r="C2526" s="33"/>
      <c r="D2526" s="34"/>
      <c r="E2526" s="34"/>
      <c r="H2526" s="34"/>
    </row>
    <row r="2527" spans="3:8" ht="12">
      <c r="C2527" s="33"/>
      <c r="D2527" s="34"/>
      <c r="E2527" s="34"/>
      <c r="H2527" s="34"/>
    </row>
    <row r="2528" spans="3:8" ht="12">
      <c r="C2528" s="33"/>
      <c r="D2528" s="34"/>
      <c r="E2528" s="34"/>
      <c r="H2528" s="34"/>
    </row>
    <row r="2529" spans="3:8" ht="12">
      <c r="C2529" s="33"/>
      <c r="D2529" s="34"/>
      <c r="E2529" s="34"/>
      <c r="H2529" s="34"/>
    </row>
    <row r="2530" spans="3:8" ht="12">
      <c r="C2530" s="33"/>
      <c r="D2530" s="34"/>
      <c r="E2530" s="34"/>
      <c r="H2530" s="34"/>
    </row>
    <row r="2531" spans="3:8" ht="12">
      <c r="C2531" s="33"/>
      <c r="D2531" s="34"/>
      <c r="E2531" s="34"/>
      <c r="H2531" s="34"/>
    </row>
    <row r="2532" spans="3:8" ht="12">
      <c r="C2532" s="33"/>
      <c r="D2532" s="34"/>
      <c r="E2532" s="34"/>
      <c r="H2532" s="34"/>
    </row>
    <row r="2533" spans="3:8" ht="12">
      <c r="C2533" s="33"/>
      <c r="D2533" s="34"/>
      <c r="E2533" s="34"/>
      <c r="H2533" s="34"/>
    </row>
    <row r="2534" spans="3:8" ht="12">
      <c r="C2534" s="33"/>
      <c r="D2534" s="34"/>
      <c r="E2534" s="34"/>
      <c r="H2534" s="34"/>
    </row>
    <row r="2535" spans="3:8" ht="12">
      <c r="C2535" s="33"/>
      <c r="D2535" s="34"/>
      <c r="E2535" s="34"/>
      <c r="H2535" s="34"/>
    </row>
    <row r="2536" spans="3:8" ht="12">
      <c r="C2536" s="33"/>
      <c r="D2536" s="34"/>
      <c r="E2536" s="34"/>
      <c r="H2536" s="34"/>
    </row>
    <row r="2537" spans="3:8" ht="12">
      <c r="C2537" s="33"/>
      <c r="D2537" s="34"/>
      <c r="E2537" s="34"/>
      <c r="H2537" s="34"/>
    </row>
    <row r="2538" spans="3:8" ht="12">
      <c r="C2538" s="33"/>
      <c r="D2538" s="34"/>
      <c r="E2538" s="34"/>
      <c r="H2538" s="34"/>
    </row>
    <row r="2539" spans="3:8" ht="12">
      <c r="C2539" s="33"/>
      <c r="D2539" s="34"/>
      <c r="E2539" s="34"/>
      <c r="H2539" s="34"/>
    </row>
    <row r="2540" spans="3:8" ht="12">
      <c r="C2540" s="33"/>
      <c r="D2540" s="34"/>
      <c r="E2540" s="34"/>
      <c r="H2540" s="34"/>
    </row>
    <row r="2541" spans="3:8" ht="12">
      <c r="C2541" s="33"/>
      <c r="D2541" s="34"/>
      <c r="E2541" s="34"/>
      <c r="H2541" s="34"/>
    </row>
    <row r="2542" spans="3:8" ht="12">
      <c r="C2542" s="33"/>
      <c r="D2542" s="34"/>
      <c r="E2542" s="34"/>
      <c r="H2542" s="34"/>
    </row>
    <row r="2543" spans="3:8" ht="12">
      <c r="C2543" s="33"/>
      <c r="D2543" s="34"/>
      <c r="E2543" s="34"/>
      <c r="H2543" s="34"/>
    </row>
    <row r="2544" spans="3:8" ht="12">
      <c r="C2544" s="33"/>
      <c r="D2544" s="34"/>
      <c r="E2544" s="34"/>
      <c r="H2544" s="34"/>
    </row>
    <row r="2545" spans="3:8" ht="12">
      <c r="C2545" s="33"/>
      <c r="D2545" s="34"/>
      <c r="E2545" s="34"/>
      <c r="H2545" s="34"/>
    </row>
    <row r="2546" spans="3:8" ht="12">
      <c r="C2546" s="33"/>
      <c r="D2546" s="34"/>
      <c r="E2546" s="34"/>
      <c r="H2546" s="34"/>
    </row>
    <row r="2547" spans="3:8" ht="12">
      <c r="C2547" s="33"/>
      <c r="D2547" s="34"/>
      <c r="E2547" s="34"/>
      <c r="H2547" s="34"/>
    </row>
    <row r="2548" spans="3:8" ht="12">
      <c r="C2548" s="33"/>
      <c r="D2548" s="34"/>
      <c r="E2548" s="34"/>
      <c r="H2548" s="34"/>
    </row>
    <row r="2549" spans="3:8" ht="12">
      <c r="C2549" s="33"/>
      <c r="D2549" s="34"/>
      <c r="E2549" s="34"/>
      <c r="H2549" s="34"/>
    </row>
    <row r="2550" spans="3:8" ht="12">
      <c r="C2550" s="33"/>
      <c r="D2550" s="34"/>
      <c r="E2550" s="34"/>
      <c r="H2550" s="34"/>
    </row>
    <row r="2551" spans="3:8" ht="12">
      <c r="C2551" s="33"/>
      <c r="D2551" s="34"/>
      <c r="E2551" s="34"/>
      <c r="H2551" s="34"/>
    </row>
    <row r="2552" spans="3:8" ht="12">
      <c r="C2552" s="33"/>
      <c r="D2552" s="34"/>
      <c r="E2552" s="34"/>
      <c r="H2552" s="34"/>
    </row>
    <row r="2553" spans="3:8" ht="12">
      <c r="C2553" s="33"/>
      <c r="D2553" s="34"/>
      <c r="E2553" s="34"/>
      <c r="H2553" s="34"/>
    </row>
    <row r="2554" spans="3:8" ht="12">
      <c r="C2554" s="33"/>
      <c r="D2554" s="34"/>
      <c r="E2554" s="34"/>
      <c r="H2554" s="34"/>
    </row>
    <row r="2555" spans="3:8" ht="12">
      <c r="C2555" s="33"/>
      <c r="D2555" s="34"/>
      <c r="E2555" s="34"/>
      <c r="H2555" s="34"/>
    </row>
    <row r="2556" spans="3:8" ht="12">
      <c r="C2556" s="33"/>
      <c r="D2556" s="34"/>
      <c r="E2556" s="34"/>
      <c r="H2556" s="34"/>
    </row>
    <row r="2557" spans="3:8" ht="12">
      <c r="C2557" s="33"/>
      <c r="D2557" s="34"/>
      <c r="E2557" s="34"/>
      <c r="H2557" s="34"/>
    </row>
    <row r="2558" spans="3:8" ht="12">
      <c r="C2558" s="33"/>
      <c r="D2558" s="34"/>
      <c r="E2558" s="34"/>
      <c r="H2558" s="34"/>
    </row>
    <row r="2559" spans="3:8" ht="12">
      <c r="C2559" s="33"/>
      <c r="D2559" s="34"/>
      <c r="E2559" s="34"/>
      <c r="H2559" s="34"/>
    </row>
    <row r="2560" spans="3:8" ht="12">
      <c r="C2560" s="33"/>
      <c r="D2560" s="34"/>
      <c r="E2560" s="34"/>
      <c r="H2560" s="34"/>
    </row>
    <row r="2561" spans="3:8" ht="12">
      <c r="C2561" s="33"/>
      <c r="D2561" s="34"/>
      <c r="E2561" s="34"/>
      <c r="H2561" s="34"/>
    </row>
    <row r="2562" spans="3:8" ht="12">
      <c r="C2562" s="33"/>
      <c r="D2562" s="34"/>
      <c r="E2562" s="34"/>
      <c r="H2562" s="34"/>
    </row>
    <row r="2563" spans="3:8" ht="12">
      <c r="C2563" s="33"/>
      <c r="D2563" s="34"/>
      <c r="E2563" s="34"/>
      <c r="H2563" s="34"/>
    </row>
    <row r="2564" spans="3:8" ht="12">
      <c r="C2564" s="33"/>
      <c r="D2564" s="34"/>
      <c r="E2564" s="34"/>
      <c r="H2564" s="34"/>
    </row>
    <row r="2565" spans="3:8" ht="12">
      <c r="C2565" s="33"/>
      <c r="D2565" s="34"/>
      <c r="E2565" s="34"/>
      <c r="H2565" s="34"/>
    </row>
    <row r="2566" spans="3:8" ht="12">
      <c r="C2566" s="33"/>
      <c r="D2566" s="34"/>
      <c r="E2566" s="34"/>
      <c r="H2566" s="34"/>
    </row>
    <row r="2567" spans="3:8" ht="12">
      <c r="C2567" s="33"/>
      <c r="D2567" s="34"/>
      <c r="E2567" s="34"/>
      <c r="H2567" s="34"/>
    </row>
    <row r="2568" spans="3:8" ht="12">
      <c r="C2568" s="33"/>
      <c r="D2568" s="34"/>
      <c r="E2568" s="34"/>
      <c r="H2568" s="34"/>
    </row>
    <row r="2569" spans="3:8" ht="12">
      <c r="C2569" s="33"/>
      <c r="D2569" s="34"/>
      <c r="E2569" s="34"/>
      <c r="H2569" s="34"/>
    </row>
    <row r="2570" spans="3:8" ht="12">
      <c r="C2570" s="33"/>
      <c r="D2570" s="34"/>
      <c r="E2570" s="34"/>
      <c r="H2570" s="34"/>
    </row>
    <row r="2571" spans="3:8" ht="12">
      <c r="C2571" s="33"/>
      <c r="D2571" s="34"/>
      <c r="E2571" s="34"/>
      <c r="H2571" s="34"/>
    </row>
    <row r="2572" spans="3:8" ht="12">
      <c r="C2572" s="33"/>
      <c r="D2572" s="34"/>
      <c r="E2572" s="34"/>
      <c r="H2572" s="34"/>
    </row>
    <row r="2573" spans="3:8" ht="12">
      <c r="C2573" s="33"/>
      <c r="D2573" s="34"/>
      <c r="E2573" s="34"/>
      <c r="H2573" s="34"/>
    </row>
    <row r="2574" spans="3:8" ht="12">
      <c r="C2574" s="33"/>
      <c r="D2574" s="34"/>
      <c r="E2574" s="34"/>
      <c r="H2574" s="34"/>
    </row>
    <row r="2575" spans="3:8" ht="12">
      <c r="C2575" s="33"/>
      <c r="D2575" s="34"/>
      <c r="E2575" s="34"/>
      <c r="H2575" s="34"/>
    </row>
    <row r="2576" spans="3:8" ht="12">
      <c r="C2576" s="33"/>
      <c r="D2576" s="34"/>
      <c r="E2576" s="34"/>
      <c r="H2576" s="34"/>
    </row>
    <row r="2577" spans="3:8" ht="12">
      <c r="C2577" s="33"/>
      <c r="D2577" s="34"/>
      <c r="E2577" s="34"/>
      <c r="H2577" s="34"/>
    </row>
    <row r="2578" spans="3:8" ht="12">
      <c r="C2578" s="33"/>
      <c r="D2578" s="34"/>
      <c r="E2578" s="34"/>
      <c r="H2578" s="34"/>
    </row>
    <row r="2579" spans="3:8" ht="12">
      <c r="C2579" s="33"/>
      <c r="D2579" s="34"/>
      <c r="E2579" s="34"/>
      <c r="H2579" s="34"/>
    </row>
    <row r="2580" spans="3:8" ht="12">
      <c r="C2580" s="33"/>
      <c r="D2580" s="34"/>
      <c r="E2580" s="34"/>
      <c r="H2580" s="34"/>
    </row>
    <row r="2581" spans="3:8" ht="12">
      <c r="C2581" s="33"/>
      <c r="D2581" s="34"/>
      <c r="E2581" s="34"/>
      <c r="H2581" s="34"/>
    </row>
    <row r="2582" spans="3:8" ht="12">
      <c r="C2582" s="33"/>
      <c r="D2582" s="34"/>
      <c r="E2582" s="34"/>
      <c r="H2582" s="34"/>
    </row>
    <row r="2583" spans="3:8" ht="12">
      <c r="C2583" s="33"/>
      <c r="D2583" s="34"/>
      <c r="E2583" s="34"/>
      <c r="H2583" s="34"/>
    </row>
    <row r="2584" spans="3:8" ht="12">
      <c r="C2584" s="33"/>
      <c r="D2584" s="34"/>
      <c r="E2584" s="34"/>
      <c r="H2584" s="34"/>
    </row>
    <row r="2585" spans="3:8" ht="12">
      <c r="C2585" s="33"/>
      <c r="D2585" s="34"/>
      <c r="E2585" s="34"/>
      <c r="H2585" s="34"/>
    </row>
    <row r="2586" spans="3:8" ht="12">
      <c r="C2586" s="33"/>
      <c r="D2586" s="34"/>
      <c r="E2586" s="34"/>
      <c r="H2586" s="34"/>
    </row>
    <row r="2587" spans="3:8" ht="12">
      <c r="C2587" s="33"/>
      <c r="D2587" s="34"/>
      <c r="E2587" s="34"/>
      <c r="H2587" s="34"/>
    </row>
    <row r="2588" spans="3:8" ht="12">
      <c r="C2588" s="33"/>
      <c r="D2588" s="34"/>
      <c r="E2588" s="34"/>
      <c r="H2588" s="34"/>
    </row>
    <row r="2589" spans="3:8" ht="12">
      <c r="C2589" s="33"/>
      <c r="D2589" s="34"/>
      <c r="E2589" s="34"/>
      <c r="H2589" s="34"/>
    </row>
    <row r="2590" spans="3:8" ht="12">
      <c r="C2590" s="33"/>
      <c r="D2590" s="34"/>
      <c r="E2590" s="34"/>
      <c r="H2590" s="34"/>
    </row>
    <row r="2591" spans="3:8" ht="12">
      <c r="C2591" s="33"/>
      <c r="D2591" s="34"/>
      <c r="E2591" s="34"/>
      <c r="H2591" s="34"/>
    </row>
    <row r="2592" spans="3:8" ht="12">
      <c r="C2592" s="33"/>
      <c r="D2592" s="34"/>
      <c r="E2592" s="34"/>
      <c r="H2592" s="34"/>
    </row>
    <row r="2593" spans="3:8" ht="12">
      <c r="C2593" s="33"/>
      <c r="D2593" s="34"/>
      <c r="E2593" s="34"/>
      <c r="H2593" s="34"/>
    </row>
    <row r="2594" spans="3:8" ht="12">
      <c r="C2594" s="33"/>
      <c r="D2594" s="34"/>
      <c r="E2594" s="34"/>
      <c r="H2594" s="34"/>
    </row>
    <row r="2595" spans="3:8" ht="12">
      <c r="C2595" s="33"/>
      <c r="D2595" s="34"/>
      <c r="E2595" s="34"/>
      <c r="H2595" s="34"/>
    </row>
    <row r="2596" spans="3:8" ht="12">
      <c r="C2596" s="33"/>
      <c r="D2596" s="34"/>
      <c r="E2596" s="34"/>
      <c r="H2596" s="34"/>
    </row>
    <row r="2597" spans="3:8" ht="12">
      <c r="C2597" s="33"/>
      <c r="D2597" s="34"/>
      <c r="E2597" s="34"/>
      <c r="H2597" s="34"/>
    </row>
    <row r="2598" spans="3:8" ht="12">
      <c r="C2598" s="33"/>
      <c r="D2598" s="34"/>
      <c r="E2598" s="34"/>
      <c r="H2598" s="34"/>
    </row>
    <row r="2599" spans="3:8" ht="12">
      <c r="C2599" s="33"/>
      <c r="D2599" s="34"/>
      <c r="E2599" s="34"/>
      <c r="H2599" s="34"/>
    </row>
    <row r="2600" spans="3:8" ht="12">
      <c r="C2600" s="33"/>
      <c r="D2600" s="34"/>
      <c r="E2600" s="34"/>
      <c r="H2600" s="34"/>
    </row>
    <row r="2601" spans="3:8" ht="12">
      <c r="C2601" s="33"/>
      <c r="D2601" s="34"/>
      <c r="E2601" s="34"/>
      <c r="H2601" s="34"/>
    </row>
    <row r="2602" spans="3:8" ht="12">
      <c r="C2602" s="33"/>
      <c r="D2602" s="34"/>
      <c r="E2602" s="34"/>
      <c r="H2602" s="34"/>
    </row>
    <row r="2603" spans="3:8" ht="12">
      <c r="C2603" s="33"/>
      <c r="D2603" s="34"/>
      <c r="E2603" s="34"/>
      <c r="H2603" s="34"/>
    </row>
    <row r="2604" spans="3:8" ht="12">
      <c r="C2604" s="33"/>
      <c r="D2604" s="34"/>
      <c r="E2604" s="34"/>
      <c r="H2604" s="34"/>
    </row>
    <row r="2605" spans="3:8" ht="12">
      <c r="C2605" s="33"/>
      <c r="D2605" s="34"/>
      <c r="E2605" s="34"/>
      <c r="H2605" s="34"/>
    </row>
    <row r="2606" spans="3:8" ht="12">
      <c r="C2606" s="33"/>
      <c r="D2606" s="34"/>
      <c r="E2606" s="34"/>
      <c r="H2606" s="34"/>
    </row>
    <row r="2607" spans="3:8" ht="12">
      <c r="C2607" s="33"/>
      <c r="D2607" s="34"/>
      <c r="E2607" s="34"/>
      <c r="H2607" s="34"/>
    </row>
    <row r="2608" spans="3:8" ht="12">
      <c r="C2608" s="33"/>
      <c r="D2608" s="34"/>
      <c r="E2608" s="34"/>
      <c r="H2608" s="34"/>
    </row>
    <row r="2609" spans="3:8" ht="12">
      <c r="C2609" s="33"/>
      <c r="D2609" s="34"/>
      <c r="E2609" s="34"/>
      <c r="H2609" s="34"/>
    </row>
    <row r="2610" spans="3:8" ht="12">
      <c r="C2610" s="33"/>
      <c r="D2610" s="34"/>
      <c r="E2610" s="34"/>
      <c r="H2610" s="34"/>
    </row>
    <row r="2611" spans="3:8" ht="12">
      <c r="C2611" s="33"/>
      <c r="D2611" s="34"/>
      <c r="E2611" s="34"/>
      <c r="H2611" s="34"/>
    </row>
    <row r="2612" spans="3:8" ht="12">
      <c r="C2612" s="33"/>
      <c r="D2612" s="34"/>
      <c r="E2612" s="34"/>
      <c r="H2612" s="34"/>
    </row>
    <row r="2613" spans="3:8" ht="12">
      <c r="C2613" s="33"/>
      <c r="D2613" s="34"/>
      <c r="E2613" s="34"/>
      <c r="H2613" s="34"/>
    </row>
    <row r="2614" spans="3:8" ht="12">
      <c r="C2614" s="33"/>
      <c r="D2614" s="34"/>
      <c r="E2614" s="34"/>
      <c r="H2614" s="34"/>
    </row>
    <row r="2615" spans="3:8" ht="12">
      <c r="C2615" s="33"/>
      <c r="D2615" s="34"/>
      <c r="E2615" s="34"/>
      <c r="H2615" s="34"/>
    </row>
    <row r="2616" spans="3:8" ht="12">
      <c r="C2616" s="33"/>
      <c r="D2616" s="34"/>
      <c r="E2616" s="34"/>
      <c r="H2616" s="34"/>
    </row>
    <row r="2617" spans="3:8" ht="12">
      <c r="C2617" s="33"/>
      <c r="D2617" s="34"/>
      <c r="E2617" s="34"/>
      <c r="H2617" s="34"/>
    </row>
    <row r="2618" spans="3:8" ht="12">
      <c r="C2618" s="33"/>
      <c r="D2618" s="34"/>
      <c r="E2618" s="34"/>
      <c r="H2618" s="34"/>
    </row>
    <row r="2619" spans="3:8" ht="12">
      <c r="C2619" s="33"/>
      <c r="D2619" s="34"/>
      <c r="E2619" s="34"/>
      <c r="H2619" s="34"/>
    </row>
    <row r="2620" spans="3:8" ht="12">
      <c r="C2620" s="33"/>
      <c r="D2620" s="34"/>
      <c r="E2620" s="34"/>
      <c r="H2620" s="34"/>
    </row>
    <row r="2621" spans="3:8" ht="12">
      <c r="C2621" s="33"/>
      <c r="D2621" s="34"/>
      <c r="E2621" s="34"/>
      <c r="H2621" s="34"/>
    </row>
    <row r="2622" spans="3:8" ht="12">
      <c r="C2622" s="33"/>
      <c r="D2622" s="34"/>
      <c r="E2622" s="34"/>
      <c r="H2622" s="34"/>
    </row>
    <row r="2623" spans="3:8" ht="12">
      <c r="C2623" s="33"/>
      <c r="D2623" s="34"/>
      <c r="E2623" s="34"/>
      <c r="H2623" s="34"/>
    </row>
    <row r="2624" spans="3:8" ht="12">
      <c r="C2624" s="33"/>
      <c r="D2624" s="34"/>
      <c r="E2624" s="34"/>
      <c r="H2624" s="34"/>
    </row>
    <row r="2625" spans="3:8" ht="12">
      <c r="C2625" s="33"/>
      <c r="D2625" s="34"/>
      <c r="E2625" s="34"/>
      <c r="H2625" s="34"/>
    </row>
    <row r="2626" spans="3:8" ht="12">
      <c r="C2626" s="33"/>
      <c r="D2626" s="34"/>
      <c r="E2626" s="34"/>
      <c r="H2626" s="34"/>
    </row>
    <row r="2627" spans="3:8" ht="12">
      <c r="C2627" s="33"/>
      <c r="D2627" s="34"/>
      <c r="E2627" s="34"/>
      <c r="H2627" s="34"/>
    </row>
    <row r="2628" spans="3:8" ht="12">
      <c r="C2628" s="33"/>
      <c r="D2628" s="34"/>
      <c r="E2628" s="34"/>
      <c r="H2628" s="34"/>
    </row>
    <row r="2629" spans="3:8" ht="12">
      <c r="C2629" s="33"/>
      <c r="D2629" s="34"/>
      <c r="E2629" s="34"/>
      <c r="H2629" s="34"/>
    </row>
    <row r="2630" spans="3:8" ht="12">
      <c r="C2630" s="33"/>
      <c r="D2630" s="34"/>
      <c r="E2630" s="34"/>
      <c r="H2630" s="34"/>
    </row>
    <row r="2631" spans="3:8" ht="12">
      <c r="C2631" s="33"/>
      <c r="D2631" s="34"/>
      <c r="E2631" s="34"/>
      <c r="H2631" s="34"/>
    </row>
    <row r="2632" spans="3:8" ht="12">
      <c r="C2632" s="33"/>
      <c r="D2632" s="34"/>
      <c r="E2632" s="34"/>
      <c r="H2632" s="34"/>
    </row>
    <row r="2633" spans="3:8" ht="12">
      <c r="C2633" s="33"/>
      <c r="D2633" s="34"/>
      <c r="E2633" s="34"/>
      <c r="H2633" s="34"/>
    </row>
    <row r="2634" spans="3:8" ht="12">
      <c r="C2634" s="33"/>
      <c r="D2634" s="34"/>
      <c r="E2634" s="34"/>
      <c r="H2634" s="34"/>
    </row>
    <row r="2635" spans="3:8" ht="12">
      <c r="C2635" s="33"/>
      <c r="D2635" s="34"/>
      <c r="E2635" s="34"/>
      <c r="H2635" s="34"/>
    </row>
    <row r="2636" spans="3:8" ht="12">
      <c r="C2636" s="33"/>
      <c r="D2636" s="34"/>
      <c r="E2636" s="34"/>
      <c r="H2636" s="34"/>
    </row>
    <row r="2637" spans="3:8" ht="12">
      <c r="C2637" s="33"/>
      <c r="D2637" s="34"/>
      <c r="E2637" s="34"/>
      <c r="H2637" s="34"/>
    </row>
    <row r="2638" spans="3:8" ht="12">
      <c r="C2638" s="33"/>
      <c r="D2638" s="34"/>
      <c r="E2638" s="34"/>
      <c r="H2638" s="34"/>
    </row>
    <row r="2639" spans="3:8" ht="12">
      <c r="C2639" s="33"/>
      <c r="D2639" s="34"/>
      <c r="E2639" s="34"/>
      <c r="H2639" s="34"/>
    </row>
    <row r="2640" spans="3:8" ht="12">
      <c r="C2640" s="33"/>
      <c r="D2640" s="34"/>
      <c r="E2640" s="34"/>
      <c r="H2640" s="34"/>
    </row>
    <row r="2641" spans="3:8" ht="12">
      <c r="C2641" s="33"/>
      <c r="D2641" s="34"/>
      <c r="E2641" s="34"/>
      <c r="H2641" s="34"/>
    </row>
    <row r="2642" spans="3:8" ht="12">
      <c r="C2642" s="33"/>
      <c r="D2642" s="34"/>
      <c r="E2642" s="34"/>
      <c r="H2642" s="34"/>
    </row>
    <row r="2643" spans="3:8" ht="12">
      <c r="C2643" s="33"/>
      <c r="D2643" s="34"/>
      <c r="E2643" s="34"/>
      <c r="H2643" s="34"/>
    </row>
    <row r="2644" spans="3:8" ht="12">
      <c r="C2644" s="33"/>
      <c r="D2644" s="34"/>
      <c r="E2644" s="34"/>
      <c r="H2644" s="34"/>
    </row>
    <row r="2645" spans="3:8" ht="12">
      <c r="C2645" s="33"/>
      <c r="D2645" s="34"/>
      <c r="E2645" s="34"/>
      <c r="H2645" s="34"/>
    </row>
    <row r="2646" spans="3:8" ht="12">
      <c r="C2646" s="33"/>
      <c r="D2646" s="34"/>
      <c r="E2646" s="34"/>
      <c r="H2646" s="34"/>
    </row>
    <row r="2647" spans="3:8" ht="12">
      <c r="C2647" s="33"/>
      <c r="D2647" s="34"/>
      <c r="E2647" s="34"/>
      <c r="H2647" s="34"/>
    </row>
    <row r="2648" spans="3:8" ht="12">
      <c r="C2648" s="33"/>
      <c r="D2648" s="34"/>
      <c r="E2648" s="34"/>
      <c r="H2648" s="34"/>
    </row>
    <row r="2649" spans="3:8" ht="12">
      <c r="C2649" s="33"/>
      <c r="D2649" s="34"/>
      <c r="E2649" s="34"/>
      <c r="H2649" s="34"/>
    </row>
    <row r="2650" spans="3:8" ht="12">
      <c r="C2650" s="33"/>
      <c r="D2650" s="34"/>
      <c r="E2650" s="34"/>
      <c r="H2650" s="34"/>
    </row>
    <row r="2651" spans="3:8" ht="12">
      <c r="C2651" s="33"/>
      <c r="D2651" s="34"/>
      <c r="E2651" s="34"/>
      <c r="H2651" s="34"/>
    </row>
    <row r="2652" spans="3:8" ht="12">
      <c r="C2652" s="33"/>
      <c r="D2652" s="34"/>
      <c r="E2652" s="34"/>
      <c r="H2652" s="34"/>
    </row>
    <row r="2653" spans="3:5" ht="12">
      <c r="C2653" s="33"/>
      <c r="D2653" s="34"/>
      <c r="E2653" s="34"/>
    </row>
    <row r="2654" spans="3:5" ht="12">
      <c r="C2654" s="33"/>
      <c r="D2654" s="34"/>
      <c r="E2654" s="34"/>
    </row>
    <row r="2655" spans="3:5" ht="12">
      <c r="C2655" s="33"/>
      <c r="D2655" s="34"/>
      <c r="E2655" s="34"/>
    </row>
    <row r="2656" spans="3:5" ht="12">
      <c r="C2656" s="33"/>
      <c r="D2656" s="34"/>
      <c r="E2656" s="34"/>
    </row>
    <row r="2657" spans="3:5" ht="12">
      <c r="C2657" s="33"/>
      <c r="D2657" s="34"/>
      <c r="E2657" s="34"/>
    </row>
    <row r="2658" spans="3:5" ht="12">
      <c r="C2658" s="33"/>
      <c r="D2658" s="34"/>
      <c r="E2658" s="34"/>
    </row>
    <row r="2659" spans="3:5" ht="12">
      <c r="C2659" s="33"/>
      <c r="D2659" s="34"/>
      <c r="E2659" s="34"/>
    </row>
    <row r="2660" spans="3:5" ht="12">
      <c r="C2660" s="33"/>
      <c r="D2660" s="34"/>
      <c r="E2660" s="34"/>
    </row>
    <row r="2661" spans="3:5" ht="12">
      <c r="C2661" s="33"/>
      <c r="D2661" s="34"/>
      <c r="E2661" s="34"/>
    </row>
    <row r="2662" spans="3:5" ht="12">
      <c r="C2662" s="33"/>
      <c r="D2662" s="34"/>
      <c r="E2662" s="34"/>
    </row>
    <row r="2663" spans="3:5" ht="12">
      <c r="C2663" s="33"/>
      <c r="D2663" s="34"/>
      <c r="E2663" s="34"/>
    </row>
    <row r="2664" spans="3:5" ht="12">
      <c r="C2664" s="33"/>
      <c r="D2664" s="34"/>
      <c r="E2664" s="34"/>
    </row>
    <row r="2665" spans="3:5" ht="12">
      <c r="C2665" s="33"/>
      <c r="D2665" s="34"/>
      <c r="E2665" s="34"/>
    </row>
    <row r="2666" spans="3:5" ht="12">
      <c r="C2666" s="33"/>
      <c r="D2666" s="34"/>
      <c r="E2666" s="34"/>
    </row>
    <row r="2667" spans="3:5" ht="12">
      <c r="C2667" s="33"/>
      <c r="D2667" s="34"/>
      <c r="E2667" s="34"/>
    </row>
    <row r="2668" spans="3:5" ht="12">
      <c r="C2668" s="33"/>
      <c r="D2668" s="34"/>
      <c r="E2668" s="34"/>
    </row>
    <row r="2669" spans="3:5" ht="12">
      <c r="C2669" s="33"/>
      <c r="D2669" s="34"/>
      <c r="E2669" s="34"/>
    </row>
    <row r="2670" spans="3:5" ht="12">
      <c r="C2670" s="33"/>
      <c r="D2670" s="34"/>
      <c r="E2670" s="34"/>
    </row>
    <row r="2671" spans="3:5" ht="12">
      <c r="C2671" s="33"/>
      <c r="D2671" s="34"/>
      <c r="E2671" s="34"/>
    </row>
    <row r="2672" spans="3:5" ht="12">
      <c r="C2672" s="33"/>
      <c r="D2672" s="34"/>
      <c r="E2672" s="34"/>
    </row>
    <row r="2673" spans="3:5" ht="12">
      <c r="C2673" s="33"/>
      <c r="D2673" s="34"/>
      <c r="E2673" s="34"/>
    </row>
    <row r="2674" spans="3:5" ht="12">
      <c r="C2674" s="33"/>
      <c r="D2674" s="34"/>
      <c r="E2674" s="34"/>
    </row>
    <row r="2675" spans="3:5" ht="12">
      <c r="C2675" s="33"/>
      <c r="D2675" s="34"/>
      <c r="E2675" s="34"/>
    </row>
    <row r="2676" spans="3:5" ht="12">
      <c r="C2676" s="33"/>
      <c r="D2676" s="34"/>
      <c r="E2676" s="34"/>
    </row>
    <row r="2677" spans="3:5" ht="12">
      <c r="C2677" s="33"/>
      <c r="D2677" s="34"/>
      <c r="E2677" s="34"/>
    </row>
    <row r="2678" spans="3:5" ht="12">
      <c r="C2678" s="33"/>
      <c r="D2678" s="34"/>
      <c r="E2678" s="34"/>
    </row>
    <row r="2679" spans="3:5" ht="12">
      <c r="C2679" s="33"/>
      <c r="D2679" s="34"/>
      <c r="E2679" s="34"/>
    </row>
    <row r="2680" spans="3:5" ht="12">
      <c r="C2680" s="33"/>
      <c r="D2680" s="34"/>
      <c r="E2680" s="34"/>
    </row>
    <row r="2681" spans="3:5" ht="12">
      <c r="C2681" s="33"/>
      <c r="D2681" s="34"/>
      <c r="E2681" s="34"/>
    </row>
    <row r="2682" spans="3:5" ht="12">
      <c r="C2682" s="33"/>
      <c r="D2682" s="34"/>
      <c r="E2682" s="34"/>
    </row>
    <row r="2683" spans="3:5" ht="12">
      <c r="C2683" s="33"/>
      <c r="D2683" s="34"/>
      <c r="E2683" s="34"/>
    </row>
    <row r="2684" spans="3:5" ht="12">
      <c r="C2684" s="33"/>
      <c r="D2684" s="34"/>
      <c r="E2684" s="34"/>
    </row>
    <row r="2685" spans="3:5" ht="12">
      <c r="C2685" s="33"/>
      <c r="D2685" s="34"/>
      <c r="E2685" s="34"/>
    </row>
    <row r="2686" spans="3:5" ht="12">
      <c r="C2686" s="33"/>
      <c r="D2686" s="34"/>
      <c r="E2686" s="34"/>
    </row>
    <row r="2687" spans="3:5" ht="12">
      <c r="C2687" s="33"/>
      <c r="D2687" s="34"/>
      <c r="E2687" s="34"/>
    </row>
    <row r="2688" spans="3:5" ht="12">
      <c r="C2688" s="33"/>
      <c r="D2688" s="34"/>
      <c r="E2688" s="34"/>
    </row>
    <row r="2689" spans="3:5" ht="12">
      <c r="C2689" s="33"/>
      <c r="D2689" s="34"/>
      <c r="E2689" s="34"/>
    </row>
    <row r="2690" spans="3:5" ht="12">
      <c r="C2690" s="33"/>
      <c r="D2690" s="34"/>
      <c r="E2690" s="34"/>
    </row>
    <row r="2691" spans="3:5" ht="12">
      <c r="C2691" s="33"/>
      <c r="D2691" s="34"/>
      <c r="E2691" s="34"/>
    </row>
    <row r="2692" spans="3:5" ht="12">
      <c r="C2692" s="33"/>
      <c r="D2692" s="34"/>
      <c r="E2692" s="34"/>
    </row>
    <row r="2693" spans="3:5" ht="12">
      <c r="C2693" s="33"/>
      <c r="D2693" s="34"/>
      <c r="E2693" s="34"/>
    </row>
    <row r="2694" spans="3:5" ht="12">
      <c r="C2694" s="33"/>
      <c r="D2694" s="34"/>
      <c r="E2694" s="34"/>
    </row>
    <row r="2695" spans="3:5" ht="12">
      <c r="C2695" s="33"/>
      <c r="D2695" s="34"/>
      <c r="E2695" s="34"/>
    </row>
    <row r="2696" spans="3:5" ht="12">
      <c r="C2696" s="33"/>
      <c r="D2696" s="34"/>
      <c r="E2696" s="34"/>
    </row>
    <row r="2697" spans="3:5" ht="12">
      <c r="C2697" s="33"/>
      <c r="D2697" s="34"/>
      <c r="E2697" s="34"/>
    </row>
    <row r="2698" spans="3:5" ht="12">
      <c r="C2698" s="33"/>
      <c r="D2698" s="34"/>
      <c r="E2698" s="34"/>
    </row>
    <row r="2699" spans="3:5" ht="12">
      <c r="C2699" s="33"/>
      <c r="D2699" s="34"/>
      <c r="E2699" s="34"/>
    </row>
    <row r="2700" spans="3:5" ht="12">
      <c r="C2700" s="33"/>
      <c r="D2700" s="34"/>
      <c r="E2700" s="34"/>
    </row>
    <row r="2701" spans="3:5" ht="12">
      <c r="C2701" s="33"/>
      <c r="D2701" s="34"/>
      <c r="E2701" s="34"/>
    </row>
    <row r="2702" spans="3:5" ht="12">
      <c r="C2702" s="33"/>
      <c r="D2702" s="34"/>
      <c r="E2702" s="34"/>
    </row>
    <row r="2703" spans="3:5" ht="12">
      <c r="C2703" s="33"/>
      <c r="D2703" s="34"/>
      <c r="E2703" s="34"/>
    </row>
    <row r="2704" spans="3:5" ht="12">
      <c r="C2704" s="33"/>
      <c r="D2704" s="34"/>
      <c r="E2704" s="34"/>
    </row>
    <row r="2705" spans="3:5" ht="12">
      <c r="C2705" s="33"/>
      <c r="D2705" s="34"/>
      <c r="E2705" s="34"/>
    </row>
    <row r="2706" spans="3:5" ht="12">
      <c r="C2706" s="33"/>
      <c r="D2706" s="34"/>
      <c r="E2706" s="34"/>
    </row>
    <row r="2707" spans="3:5" ht="12">
      <c r="C2707" s="33"/>
      <c r="D2707" s="34"/>
      <c r="E2707" s="34"/>
    </row>
    <row r="2708" spans="3:5" ht="12">
      <c r="C2708" s="33"/>
      <c r="D2708" s="34"/>
      <c r="E2708" s="34"/>
    </row>
    <row r="2709" spans="3:5" ht="12">
      <c r="C2709" s="33"/>
      <c r="D2709" s="34"/>
      <c r="E2709" s="34"/>
    </row>
    <row r="2710" spans="3:5" ht="12">
      <c r="C2710" s="33"/>
      <c r="D2710" s="34"/>
      <c r="E2710" s="34"/>
    </row>
    <row r="2711" spans="3:5" ht="12">
      <c r="C2711" s="33"/>
      <c r="D2711" s="34"/>
      <c r="E2711" s="34"/>
    </row>
    <row r="2712" spans="3:5" ht="12">
      <c r="C2712" s="33"/>
      <c r="D2712" s="34"/>
      <c r="E2712" s="34"/>
    </row>
    <row r="2713" spans="3:5" ht="12">
      <c r="C2713" s="33"/>
      <c r="D2713" s="34"/>
      <c r="E2713" s="34"/>
    </row>
    <row r="2714" spans="3:5" ht="12">
      <c r="C2714" s="33"/>
      <c r="D2714" s="34"/>
      <c r="E2714" s="34"/>
    </row>
    <row r="2715" spans="3:5" ht="12">
      <c r="C2715" s="33"/>
      <c r="D2715" s="34"/>
      <c r="E2715" s="34"/>
    </row>
    <row r="2716" spans="3:5" ht="12">
      <c r="C2716" s="33"/>
      <c r="D2716" s="34"/>
      <c r="E2716" s="34"/>
    </row>
    <row r="2717" spans="3:5" ht="12">
      <c r="C2717" s="33"/>
      <c r="D2717" s="34"/>
      <c r="E2717" s="34"/>
    </row>
    <row r="2718" spans="3:5" ht="12">
      <c r="C2718" s="33"/>
      <c r="D2718" s="34"/>
      <c r="E2718" s="34"/>
    </row>
    <row r="2719" spans="3:5" ht="12">
      <c r="C2719" s="33"/>
      <c r="D2719" s="34"/>
      <c r="E2719" s="34"/>
    </row>
    <row r="2720" spans="3:5" ht="12">
      <c r="C2720" s="33"/>
      <c r="D2720" s="34"/>
      <c r="E2720" s="34"/>
    </row>
    <row r="2721" spans="3:5" ht="12">
      <c r="C2721" s="33"/>
      <c r="D2721" s="34"/>
      <c r="E2721" s="34"/>
    </row>
    <row r="2722" spans="3:5" ht="12">
      <c r="C2722" s="33"/>
      <c r="D2722" s="34"/>
      <c r="E2722" s="34"/>
    </row>
    <row r="2723" spans="3:5" ht="12">
      <c r="C2723" s="33"/>
      <c r="D2723" s="34"/>
      <c r="E2723" s="34"/>
    </row>
    <row r="2724" spans="3:5" ht="12">
      <c r="C2724" s="33"/>
      <c r="D2724" s="34"/>
      <c r="E2724" s="34"/>
    </row>
    <row r="2725" spans="3:5" ht="12">
      <c r="C2725" s="33"/>
      <c r="D2725" s="34"/>
      <c r="E2725" s="34"/>
    </row>
    <row r="2726" spans="3:5" ht="12">
      <c r="C2726" s="33"/>
      <c r="D2726" s="34"/>
      <c r="E2726" s="34"/>
    </row>
    <row r="2727" spans="3:5" ht="12">
      <c r="C2727" s="33"/>
      <c r="D2727" s="34"/>
      <c r="E2727" s="34"/>
    </row>
    <row r="2728" ht="12">
      <c r="C2728" s="33"/>
    </row>
    <row r="2729" ht="12">
      <c r="C2729" s="33"/>
    </row>
    <row r="2730" ht="12">
      <c r="C2730" s="33"/>
    </row>
    <row r="2731" ht="12">
      <c r="C2731" s="33"/>
    </row>
    <row r="2732" ht="12">
      <c r="C2732" s="33"/>
    </row>
    <row r="2733" ht="12">
      <c r="C2733" s="33"/>
    </row>
    <row r="2734" ht="12">
      <c r="C2734" s="33"/>
    </row>
    <row r="2735" ht="12">
      <c r="C2735" s="33"/>
    </row>
    <row r="2736" ht="12">
      <c r="C2736" s="33"/>
    </row>
    <row r="2737" ht="12">
      <c r="C2737" s="33"/>
    </row>
    <row r="2738" ht="12">
      <c r="C2738" s="33"/>
    </row>
    <row r="2739" ht="12">
      <c r="C2739" s="33"/>
    </row>
    <row r="2740" ht="12">
      <c r="C2740" s="33"/>
    </row>
    <row r="2741" ht="12">
      <c r="C2741" s="33"/>
    </row>
    <row r="2742" ht="12">
      <c r="C2742" s="33"/>
    </row>
    <row r="2743" ht="12">
      <c r="C2743" s="33"/>
    </row>
    <row r="2744" ht="12">
      <c r="C2744" s="33"/>
    </row>
    <row r="2745" ht="12">
      <c r="C2745" s="33"/>
    </row>
    <row r="2746" ht="12">
      <c r="C2746" s="33"/>
    </row>
    <row r="2747" ht="12">
      <c r="C2747" s="33"/>
    </row>
    <row r="2748" ht="12">
      <c r="C2748" s="33"/>
    </row>
    <row r="2749" ht="12">
      <c r="C2749" s="33"/>
    </row>
    <row r="2750" ht="12">
      <c r="C2750" s="33"/>
    </row>
    <row r="2751" ht="12">
      <c r="C2751" s="33"/>
    </row>
    <row r="2752" ht="12">
      <c r="C2752" s="33"/>
    </row>
    <row r="2753" ht="12">
      <c r="C2753" s="33"/>
    </row>
    <row r="2754" ht="12">
      <c r="C2754" s="33"/>
    </row>
    <row r="2755" ht="12">
      <c r="C2755" s="33"/>
    </row>
    <row r="2756" ht="12">
      <c r="C2756" s="33"/>
    </row>
    <row r="2757" ht="12">
      <c r="C2757" s="33"/>
    </row>
    <row r="2758" ht="12">
      <c r="C2758" s="33"/>
    </row>
    <row r="2759" ht="12">
      <c r="C2759" s="33"/>
    </row>
    <row r="2760" ht="12">
      <c r="C2760" s="33"/>
    </row>
    <row r="2761" ht="12">
      <c r="C2761" s="33"/>
    </row>
    <row r="2762" ht="12">
      <c r="C2762" s="33"/>
    </row>
    <row r="2763" ht="12">
      <c r="C2763" s="33"/>
    </row>
    <row r="2764" ht="12">
      <c r="C2764" s="33"/>
    </row>
    <row r="2765" ht="12">
      <c r="C2765" s="33"/>
    </row>
    <row r="2766" ht="12">
      <c r="C2766" s="33"/>
    </row>
    <row r="2767" ht="12">
      <c r="C2767" s="33"/>
    </row>
    <row r="2768" ht="12">
      <c r="C2768" s="33"/>
    </row>
    <row r="2769" ht="12">
      <c r="C2769" s="33"/>
    </row>
    <row r="2770" ht="12">
      <c r="C2770" s="33"/>
    </row>
    <row r="2771" ht="12">
      <c r="C2771" s="33"/>
    </row>
    <row r="2772" ht="12">
      <c r="C2772" s="33"/>
    </row>
    <row r="2773" ht="12">
      <c r="C2773" s="33"/>
    </row>
    <row r="2774" ht="12">
      <c r="C2774" s="33"/>
    </row>
    <row r="2775" ht="12">
      <c r="C2775" s="33"/>
    </row>
    <row r="2776" ht="12">
      <c r="C2776" s="33"/>
    </row>
    <row r="2777" ht="12">
      <c r="C2777" s="33"/>
    </row>
    <row r="2778" ht="12">
      <c r="C2778" s="33"/>
    </row>
    <row r="2779" ht="12">
      <c r="C2779" s="33"/>
    </row>
    <row r="2780" ht="12">
      <c r="C2780" s="33"/>
    </row>
    <row r="2781" ht="12">
      <c r="C2781" s="33"/>
    </row>
    <row r="2782" ht="12">
      <c r="C2782" s="33"/>
    </row>
    <row r="2783" ht="12">
      <c r="C2783" s="33"/>
    </row>
    <row r="2784" ht="12">
      <c r="C2784" s="33"/>
    </row>
    <row r="2785" ht="12">
      <c r="C2785" s="33"/>
    </row>
    <row r="2786" ht="12">
      <c r="C2786" s="33"/>
    </row>
    <row r="2787" ht="12">
      <c r="C2787" s="33"/>
    </row>
    <row r="2788" ht="12">
      <c r="C2788" s="33"/>
    </row>
    <row r="2789" ht="12">
      <c r="C2789" s="33"/>
    </row>
    <row r="2790" ht="12">
      <c r="C2790" s="33"/>
    </row>
    <row r="2791" ht="12">
      <c r="C2791" s="33"/>
    </row>
    <row r="2792" ht="12">
      <c r="C2792" s="33"/>
    </row>
    <row r="2793" ht="12">
      <c r="C2793" s="33"/>
    </row>
    <row r="2794" ht="12">
      <c r="C2794" s="33"/>
    </row>
    <row r="2795" ht="12">
      <c r="C2795" s="33"/>
    </row>
    <row r="2796" ht="12">
      <c r="C2796" s="33"/>
    </row>
    <row r="2797" ht="12">
      <c r="C2797" s="33"/>
    </row>
    <row r="2798" ht="12">
      <c r="C2798" s="33"/>
    </row>
    <row r="2799" ht="12">
      <c r="C2799" s="33"/>
    </row>
    <row r="2800" ht="12">
      <c r="C2800" s="33"/>
    </row>
    <row r="2801" ht="12">
      <c r="C2801" s="33"/>
    </row>
    <row r="2802" ht="12">
      <c r="C2802" s="33"/>
    </row>
    <row r="2803" ht="12">
      <c r="C2803" s="33"/>
    </row>
    <row r="2804" ht="12">
      <c r="C2804" s="33"/>
    </row>
    <row r="2805" ht="12">
      <c r="C2805" s="33"/>
    </row>
    <row r="2806" ht="12">
      <c r="C2806" s="33"/>
    </row>
    <row r="2807" ht="12">
      <c r="C2807" s="33"/>
    </row>
    <row r="2808" ht="12">
      <c r="C2808" s="33"/>
    </row>
    <row r="2809" ht="12">
      <c r="C2809" s="33"/>
    </row>
    <row r="2810" ht="12">
      <c r="C2810" s="33"/>
    </row>
    <row r="2811" ht="12">
      <c r="C2811" s="33"/>
    </row>
    <row r="2812" ht="12">
      <c r="C2812" s="33"/>
    </row>
    <row r="2813" ht="12">
      <c r="C2813" s="33"/>
    </row>
    <row r="2814" ht="12">
      <c r="C2814" s="33"/>
    </row>
    <row r="2815" ht="12">
      <c r="C2815" s="33"/>
    </row>
    <row r="2816" ht="12">
      <c r="C2816" s="33"/>
    </row>
    <row r="2817" ht="12">
      <c r="C2817" s="33"/>
    </row>
    <row r="2818" ht="12">
      <c r="C2818" s="33"/>
    </row>
    <row r="2819" ht="12">
      <c r="C2819" s="33"/>
    </row>
    <row r="2820" ht="12">
      <c r="C2820" s="33"/>
    </row>
    <row r="2821" ht="12">
      <c r="C2821" s="33"/>
    </row>
    <row r="2822" ht="12">
      <c r="C2822" s="33"/>
    </row>
    <row r="2823" ht="12">
      <c r="C2823" s="33"/>
    </row>
    <row r="2824" ht="12">
      <c r="C2824" s="33"/>
    </row>
    <row r="2825" ht="12">
      <c r="C2825" s="33"/>
    </row>
    <row r="2826" ht="12">
      <c r="C2826" s="33"/>
    </row>
    <row r="2827" ht="12">
      <c r="C2827" s="33"/>
    </row>
    <row r="2828" ht="12">
      <c r="C2828" s="33"/>
    </row>
    <row r="2829" ht="12">
      <c r="C2829" s="33"/>
    </row>
    <row r="2830" ht="12">
      <c r="C2830" s="33"/>
    </row>
    <row r="2831" ht="12">
      <c r="C2831" s="33"/>
    </row>
    <row r="2832" ht="12">
      <c r="C2832" s="33"/>
    </row>
    <row r="2833" ht="12">
      <c r="C2833" s="33"/>
    </row>
    <row r="2834" ht="12">
      <c r="C2834" s="33"/>
    </row>
    <row r="2835" ht="12">
      <c r="C2835" s="33"/>
    </row>
    <row r="2836" ht="12">
      <c r="C2836" s="33"/>
    </row>
    <row r="2837" ht="12">
      <c r="C2837" s="33"/>
    </row>
    <row r="2838" ht="12">
      <c r="C2838" s="33"/>
    </row>
    <row r="2839" ht="12">
      <c r="C2839" s="33"/>
    </row>
    <row r="2840" ht="12">
      <c r="C2840" s="33"/>
    </row>
    <row r="2841" ht="12">
      <c r="C2841" s="33"/>
    </row>
    <row r="2842" ht="12">
      <c r="C2842" s="33"/>
    </row>
    <row r="2843" ht="12">
      <c r="C2843" s="33"/>
    </row>
    <row r="2844" ht="12">
      <c r="C2844" s="33"/>
    </row>
    <row r="2845" ht="12">
      <c r="C2845" s="33"/>
    </row>
    <row r="2846" ht="12">
      <c r="C2846" s="33"/>
    </row>
    <row r="2847" ht="12">
      <c r="C2847" s="33"/>
    </row>
    <row r="2848" ht="12">
      <c r="C2848" s="33"/>
    </row>
    <row r="2849" ht="12">
      <c r="C2849" s="33"/>
    </row>
    <row r="2850" ht="12">
      <c r="C2850" s="33"/>
    </row>
    <row r="2851" ht="12">
      <c r="C2851" s="33"/>
    </row>
    <row r="2852" ht="12">
      <c r="C2852" s="33"/>
    </row>
    <row r="2853" ht="12">
      <c r="C2853" s="33"/>
    </row>
    <row r="2854" ht="12">
      <c r="C2854" s="33"/>
    </row>
    <row r="2855" ht="12">
      <c r="C2855" s="33"/>
    </row>
    <row r="2856" ht="12">
      <c r="C2856" s="33"/>
    </row>
    <row r="2857" ht="12">
      <c r="C2857" s="33"/>
    </row>
    <row r="2858" ht="12">
      <c r="C2858" s="33"/>
    </row>
    <row r="2859" ht="12">
      <c r="C2859" s="33"/>
    </row>
    <row r="2860" ht="12">
      <c r="C2860" s="33"/>
    </row>
    <row r="2861" ht="12">
      <c r="C2861" s="33"/>
    </row>
    <row r="2862" ht="12">
      <c r="C2862" s="33"/>
    </row>
    <row r="2863" ht="12">
      <c r="C2863" s="33"/>
    </row>
    <row r="2864" ht="12">
      <c r="C2864" s="33"/>
    </row>
    <row r="2865" ht="12">
      <c r="C2865" s="33"/>
    </row>
    <row r="2866" ht="12">
      <c r="C2866" s="33"/>
    </row>
    <row r="2867" ht="12">
      <c r="C2867" s="33"/>
    </row>
    <row r="2868" ht="12">
      <c r="C2868" s="33"/>
    </row>
    <row r="2869" ht="12">
      <c r="C2869" s="33"/>
    </row>
    <row r="2870" ht="12">
      <c r="C2870" s="33"/>
    </row>
    <row r="2871" ht="12">
      <c r="C2871" s="33"/>
    </row>
    <row r="2872" ht="12">
      <c r="C2872" s="33"/>
    </row>
    <row r="2873" ht="12">
      <c r="C2873" s="33"/>
    </row>
    <row r="2874" ht="12">
      <c r="C2874" s="33"/>
    </row>
    <row r="2875" ht="12">
      <c r="C2875" s="33"/>
    </row>
    <row r="2876" ht="12">
      <c r="C2876" s="33"/>
    </row>
    <row r="2877" ht="12">
      <c r="C2877" s="33"/>
    </row>
    <row r="2878" ht="12">
      <c r="C2878" s="33"/>
    </row>
    <row r="2879" ht="12">
      <c r="C2879" s="33"/>
    </row>
    <row r="2880" ht="12">
      <c r="C2880" s="33"/>
    </row>
    <row r="2881" ht="12">
      <c r="C2881" s="33"/>
    </row>
    <row r="2882" ht="12">
      <c r="C2882" s="33"/>
    </row>
    <row r="2883" ht="12">
      <c r="C2883" s="33"/>
    </row>
    <row r="2884" ht="12">
      <c r="C2884" s="33"/>
    </row>
    <row r="2885" ht="12">
      <c r="C2885" s="33"/>
    </row>
    <row r="2886" ht="12">
      <c r="C2886" s="33"/>
    </row>
    <row r="2887" ht="12">
      <c r="C2887" s="33"/>
    </row>
    <row r="2888" ht="12">
      <c r="C2888" s="33"/>
    </row>
    <row r="2889" ht="12">
      <c r="C2889" s="33"/>
    </row>
    <row r="2890" ht="12">
      <c r="C2890" s="33"/>
    </row>
    <row r="2891" ht="12">
      <c r="C2891" s="33"/>
    </row>
    <row r="2892" ht="12">
      <c r="C2892" s="33"/>
    </row>
    <row r="2893" ht="12">
      <c r="C2893" s="33"/>
    </row>
    <row r="2894" ht="12">
      <c r="C2894" s="33"/>
    </row>
    <row r="2895" ht="12">
      <c r="C2895" s="33"/>
    </row>
    <row r="2896" ht="12">
      <c r="C2896" s="33"/>
    </row>
    <row r="2897" ht="12">
      <c r="C2897" s="33"/>
    </row>
    <row r="2898" ht="12">
      <c r="C2898" s="33"/>
    </row>
    <row r="2899" ht="12">
      <c r="C2899" s="33"/>
    </row>
    <row r="2900" ht="12">
      <c r="C2900" s="33"/>
    </row>
    <row r="2901" ht="12">
      <c r="C2901" s="33"/>
    </row>
    <row r="2902" ht="12">
      <c r="C2902" s="33"/>
    </row>
    <row r="2903" ht="12">
      <c r="C2903" s="33"/>
    </row>
    <row r="2904" ht="12">
      <c r="C2904" s="33"/>
    </row>
    <row r="2905" ht="12">
      <c r="C2905" s="33"/>
    </row>
    <row r="2906" ht="12">
      <c r="C2906" s="33"/>
    </row>
    <row r="2907" ht="12">
      <c r="C2907" s="33"/>
    </row>
    <row r="2908" ht="12">
      <c r="C2908" s="33"/>
    </row>
    <row r="2909" ht="12">
      <c r="C2909" s="33"/>
    </row>
    <row r="2910" ht="12">
      <c r="C2910" s="33"/>
    </row>
    <row r="2911" ht="12">
      <c r="C2911" s="33"/>
    </row>
    <row r="2912" ht="12">
      <c r="C2912" s="33"/>
    </row>
    <row r="2913" ht="12">
      <c r="C2913" s="33"/>
    </row>
    <row r="2914" ht="12">
      <c r="C2914" s="33"/>
    </row>
    <row r="2915" ht="12">
      <c r="C2915" s="33"/>
    </row>
    <row r="2916" ht="12">
      <c r="C2916" s="33"/>
    </row>
    <row r="2917" ht="12">
      <c r="C2917" s="33"/>
    </row>
    <row r="2918" ht="12">
      <c r="C2918" s="33"/>
    </row>
    <row r="2919" ht="12">
      <c r="C2919" s="33"/>
    </row>
    <row r="2920" ht="12">
      <c r="C2920" s="33"/>
    </row>
    <row r="2921" ht="12">
      <c r="C2921" s="33"/>
    </row>
    <row r="2922" ht="12">
      <c r="C2922" s="33"/>
    </row>
    <row r="2923" ht="12">
      <c r="C2923" s="33"/>
    </row>
    <row r="2924" ht="12">
      <c r="C2924" s="33"/>
    </row>
    <row r="2925" ht="12">
      <c r="C2925" s="33"/>
    </row>
    <row r="2926" ht="12">
      <c r="C2926" s="33"/>
    </row>
    <row r="2927" ht="12">
      <c r="C2927" s="33"/>
    </row>
    <row r="2928" ht="12">
      <c r="C2928" s="33"/>
    </row>
    <row r="2929" ht="12">
      <c r="C2929" s="33"/>
    </row>
    <row r="2930" ht="12">
      <c r="C2930" s="33"/>
    </row>
    <row r="2931" ht="12">
      <c r="C2931" s="33"/>
    </row>
    <row r="2932" ht="12">
      <c r="C2932" s="33"/>
    </row>
    <row r="2933" ht="12">
      <c r="C2933" s="33"/>
    </row>
    <row r="2934" ht="12">
      <c r="C2934" s="33"/>
    </row>
    <row r="2935" ht="12">
      <c r="C2935" s="33"/>
    </row>
    <row r="2936" ht="12">
      <c r="C2936" s="33"/>
    </row>
    <row r="2937" ht="12">
      <c r="C2937" s="33"/>
    </row>
    <row r="2938" ht="12">
      <c r="C2938" s="33"/>
    </row>
    <row r="2939" ht="12">
      <c r="C2939" s="33"/>
    </row>
    <row r="2940" ht="12">
      <c r="C2940" s="33"/>
    </row>
    <row r="2941" ht="12">
      <c r="C2941" s="33"/>
    </row>
    <row r="2942" ht="12">
      <c r="C2942" s="33"/>
    </row>
    <row r="2943" ht="12">
      <c r="C2943" s="33"/>
    </row>
    <row r="2944" ht="12">
      <c r="C2944" s="33"/>
    </row>
    <row r="2945" ht="12">
      <c r="C2945" s="33"/>
    </row>
    <row r="2946" ht="12">
      <c r="C2946" s="33"/>
    </row>
    <row r="2947" ht="12">
      <c r="C2947" s="33"/>
    </row>
    <row r="2948" ht="12">
      <c r="C2948" s="33"/>
    </row>
    <row r="2949" ht="12">
      <c r="C2949" s="33"/>
    </row>
    <row r="2950" ht="12">
      <c r="C2950" s="33"/>
    </row>
    <row r="2951" ht="12">
      <c r="C2951" s="33"/>
    </row>
    <row r="2952" ht="12">
      <c r="C2952" s="33"/>
    </row>
    <row r="2953" ht="12">
      <c r="C2953" s="33"/>
    </row>
    <row r="2954" ht="12">
      <c r="C2954" s="33"/>
    </row>
    <row r="2955" ht="12">
      <c r="C2955" s="33"/>
    </row>
    <row r="2956" ht="12">
      <c r="C2956" s="33"/>
    </row>
    <row r="2957" ht="12">
      <c r="C2957" s="33"/>
    </row>
    <row r="2958" ht="12">
      <c r="C2958" s="33"/>
    </row>
    <row r="2959" ht="12">
      <c r="C2959" s="33"/>
    </row>
    <row r="2960" ht="12">
      <c r="C2960" s="33"/>
    </row>
    <row r="2961" ht="12">
      <c r="C2961" s="33"/>
    </row>
    <row r="2962" ht="12">
      <c r="C2962" s="33"/>
    </row>
    <row r="2963" ht="12">
      <c r="C2963" s="33"/>
    </row>
    <row r="2964" ht="12">
      <c r="C2964" s="33"/>
    </row>
    <row r="2965" ht="12">
      <c r="C2965" s="33"/>
    </row>
    <row r="2966" ht="12">
      <c r="C2966" s="33"/>
    </row>
    <row r="2967" ht="12">
      <c r="C2967" s="33"/>
    </row>
    <row r="2968" ht="12">
      <c r="C2968" s="33"/>
    </row>
    <row r="2969" ht="12">
      <c r="C2969" s="33"/>
    </row>
    <row r="2970" ht="12">
      <c r="C2970" s="33"/>
    </row>
    <row r="2971" ht="12">
      <c r="C2971" s="33"/>
    </row>
    <row r="2972" ht="12">
      <c r="C2972" s="33"/>
    </row>
    <row r="2973" ht="12">
      <c r="C2973" s="33"/>
    </row>
    <row r="2974" ht="12">
      <c r="C2974" s="33"/>
    </row>
    <row r="2975" ht="12">
      <c r="C2975" s="33"/>
    </row>
    <row r="2976" ht="12">
      <c r="C2976" s="33"/>
    </row>
    <row r="2977" ht="12">
      <c r="C2977" s="33"/>
    </row>
    <row r="2978" ht="12">
      <c r="C2978" s="33"/>
    </row>
    <row r="2979" ht="12">
      <c r="C2979" s="33"/>
    </row>
    <row r="2980" ht="12">
      <c r="C2980" s="33"/>
    </row>
    <row r="2981" ht="12">
      <c r="C2981" s="33"/>
    </row>
    <row r="2982" ht="12">
      <c r="C2982" s="33"/>
    </row>
    <row r="2983" ht="12">
      <c r="C2983" s="33"/>
    </row>
    <row r="2984" ht="12">
      <c r="C2984" s="33"/>
    </row>
    <row r="2985" ht="12">
      <c r="C2985" s="33"/>
    </row>
    <row r="2986" ht="12">
      <c r="C2986" s="33"/>
    </row>
    <row r="2987" ht="12">
      <c r="C2987" s="33"/>
    </row>
    <row r="2988" ht="12">
      <c r="C2988" s="33"/>
    </row>
    <row r="2989" ht="12">
      <c r="C2989" s="33"/>
    </row>
    <row r="2990" ht="12">
      <c r="C2990" s="33"/>
    </row>
    <row r="2991" ht="12">
      <c r="C2991" s="33"/>
    </row>
    <row r="2992" ht="12">
      <c r="C2992" s="33"/>
    </row>
    <row r="2993" ht="12">
      <c r="C2993" s="33"/>
    </row>
    <row r="2994" ht="12">
      <c r="C2994" s="33"/>
    </row>
    <row r="2995" ht="12">
      <c r="C2995" s="33"/>
    </row>
    <row r="2996" ht="12">
      <c r="C2996" s="33"/>
    </row>
    <row r="2997" ht="12">
      <c r="C2997" s="33"/>
    </row>
    <row r="2998" ht="12">
      <c r="C2998" s="33"/>
    </row>
    <row r="2999" ht="12">
      <c r="C2999" s="33"/>
    </row>
    <row r="3000" ht="12">
      <c r="C3000" s="33"/>
    </row>
    <row r="3001" ht="12">
      <c r="C3001" s="33"/>
    </row>
    <row r="3002" ht="12">
      <c r="C3002" s="33"/>
    </row>
    <row r="3003" ht="12">
      <c r="C3003" s="33"/>
    </row>
    <row r="3004" ht="12">
      <c r="C3004" s="33"/>
    </row>
    <row r="3005" ht="12">
      <c r="C3005" s="33"/>
    </row>
    <row r="3006" ht="12">
      <c r="C3006" s="33"/>
    </row>
    <row r="3007" ht="12">
      <c r="C3007" s="33"/>
    </row>
    <row r="3008" ht="12">
      <c r="C3008" s="33"/>
    </row>
    <row r="3009" ht="12">
      <c r="C3009" s="33"/>
    </row>
    <row r="3010" ht="12">
      <c r="C3010" s="33"/>
    </row>
    <row r="3011" ht="12">
      <c r="C3011" s="33"/>
    </row>
    <row r="3012" ht="12">
      <c r="C3012" s="33"/>
    </row>
    <row r="3013" ht="12">
      <c r="C3013" s="33"/>
    </row>
    <row r="3014" ht="12">
      <c r="C3014" s="33"/>
    </row>
    <row r="3015" ht="12">
      <c r="C3015" s="33"/>
    </row>
    <row r="3016" ht="12">
      <c r="C3016" s="33"/>
    </row>
    <row r="3017" ht="12">
      <c r="C3017" s="33"/>
    </row>
    <row r="3018" ht="12">
      <c r="C3018" s="33"/>
    </row>
    <row r="3019" ht="12">
      <c r="C3019" s="33"/>
    </row>
    <row r="3020" ht="12">
      <c r="C3020" s="33"/>
    </row>
    <row r="3021" ht="12">
      <c r="C3021" s="33"/>
    </row>
    <row r="3022" ht="12">
      <c r="C3022" s="33"/>
    </row>
    <row r="3023" ht="12">
      <c r="C3023" s="33"/>
    </row>
    <row r="3024" ht="12">
      <c r="C3024" s="33"/>
    </row>
    <row r="3025" ht="12">
      <c r="C3025" s="33"/>
    </row>
    <row r="3026" ht="12">
      <c r="C3026" s="33"/>
    </row>
    <row r="3027" ht="12">
      <c r="C3027" s="33"/>
    </row>
    <row r="3028" ht="12">
      <c r="C3028" s="33"/>
    </row>
    <row r="3029" ht="12">
      <c r="C3029" s="33"/>
    </row>
    <row r="3030" ht="12">
      <c r="C3030" s="33"/>
    </row>
    <row r="3031" ht="12">
      <c r="C3031" s="33"/>
    </row>
    <row r="3032" ht="12">
      <c r="C3032" s="33"/>
    </row>
    <row r="3033" ht="12">
      <c r="C3033" s="33"/>
    </row>
    <row r="3034" ht="12">
      <c r="C3034" s="33"/>
    </row>
    <row r="3035" ht="12">
      <c r="C3035" s="33"/>
    </row>
    <row r="3036" ht="12">
      <c r="C3036" s="33"/>
    </row>
    <row r="3037" ht="12">
      <c r="C3037" s="33"/>
    </row>
    <row r="3038" ht="12">
      <c r="C3038" s="33"/>
    </row>
    <row r="3039" ht="12">
      <c r="C3039" s="33"/>
    </row>
    <row r="3040" ht="12">
      <c r="C3040" s="33"/>
    </row>
    <row r="3041" ht="12">
      <c r="C3041" s="33"/>
    </row>
    <row r="3042" ht="12">
      <c r="C3042" s="33"/>
    </row>
    <row r="3043" ht="12">
      <c r="C3043" s="33"/>
    </row>
    <row r="3044" ht="12">
      <c r="C3044" s="33"/>
    </row>
    <row r="3045" ht="12">
      <c r="C3045" s="33"/>
    </row>
    <row r="3046" ht="12">
      <c r="C3046" s="33"/>
    </row>
    <row r="3047" ht="12">
      <c r="C3047" s="33"/>
    </row>
    <row r="3048" ht="12">
      <c r="C3048" s="33"/>
    </row>
    <row r="3049" ht="12">
      <c r="C3049" s="33"/>
    </row>
    <row r="3050" ht="12">
      <c r="C3050" s="33"/>
    </row>
    <row r="3051" ht="12">
      <c r="C3051" s="33"/>
    </row>
    <row r="3052" ht="12">
      <c r="C3052" s="33"/>
    </row>
    <row r="3053" ht="12">
      <c r="C3053" s="33"/>
    </row>
    <row r="3054" ht="12">
      <c r="C3054" s="33"/>
    </row>
    <row r="3055" ht="12">
      <c r="C3055" s="33"/>
    </row>
    <row r="3056" ht="12">
      <c r="C3056" s="33"/>
    </row>
    <row r="3057" ht="12">
      <c r="C3057" s="33"/>
    </row>
    <row r="3058" ht="12">
      <c r="C3058" s="33"/>
    </row>
    <row r="3059" ht="12">
      <c r="C3059" s="33"/>
    </row>
    <row r="3060" ht="12">
      <c r="C3060" s="33"/>
    </row>
    <row r="3061" ht="12">
      <c r="C3061" s="33"/>
    </row>
    <row r="3062" ht="12">
      <c r="C3062" s="33"/>
    </row>
    <row r="3063" ht="12">
      <c r="C3063" s="33"/>
    </row>
    <row r="3064" ht="12">
      <c r="C3064" s="33"/>
    </row>
    <row r="3065" ht="12">
      <c r="C3065" s="33"/>
    </row>
    <row r="3066" ht="12">
      <c r="C3066" s="33"/>
    </row>
    <row r="3067" ht="12">
      <c r="C3067" s="33"/>
    </row>
    <row r="3068" ht="12">
      <c r="C3068" s="33"/>
    </row>
    <row r="3069" ht="12">
      <c r="C3069" s="33"/>
    </row>
    <row r="3070" ht="12">
      <c r="C3070" s="33"/>
    </row>
    <row r="3071" ht="12">
      <c r="C3071" s="33"/>
    </row>
    <row r="3072" ht="12">
      <c r="C3072" s="33"/>
    </row>
    <row r="3073" ht="12">
      <c r="C3073" s="33"/>
    </row>
    <row r="3074" ht="12">
      <c r="C3074" s="33"/>
    </row>
    <row r="3075" ht="12">
      <c r="C3075" s="33"/>
    </row>
    <row r="3076" ht="12">
      <c r="C3076" s="33"/>
    </row>
    <row r="3077" ht="12">
      <c r="C3077" s="33"/>
    </row>
    <row r="3078" ht="12">
      <c r="C3078" s="33"/>
    </row>
    <row r="3079" ht="12">
      <c r="C3079" s="33"/>
    </row>
    <row r="3080" ht="12">
      <c r="C3080" s="33"/>
    </row>
    <row r="3081" ht="12">
      <c r="C3081" s="33"/>
    </row>
    <row r="3082" ht="12">
      <c r="C3082" s="33"/>
    </row>
    <row r="3083" ht="12">
      <c r="C3083" s="33"/>
    </row>
    <row r="3084" ht="12">
      <c r="C3084" s="33"/>
    </row>
    <row r="3085" ht="12">
      <c r="C3085" s="33"/>
    </row>
    <row r="3086" ht="12">
      <c r="C3086" s="33"/>
    </row>
    <row r="3087" ht="12">
      <c r="C3087" s="33"/>
    </row>
    <row r="3088" ht="12">
      <c r="C3088" s="33"/>
    </row>
    <row r="3089" ht="12">
      <c r="C3089" s="33"/>
    </row>
    <row r="3090" ht="12">
      <c r="C3090" s="33"/>
    </row>
    <row r="3091" ht="12">
      <c r="C3091" s="33"/>
    </row>
    <row r="3092" ht="12">
      <c r="C3092" s="33"/>
    </row>
    <row r="3093" ht="12">
      <c r="C3093" s="33"/>
    </row>
    <row r="3094" ht="12">
      <c r="C3094" s="33"/>
    </row>
    <row r="3095" ht="12">
      <c r="C3095" s="33"/>
    </row>
    <row r="3096" ht="12">
      <c r="C3096" s="33"/>
    </row>
    <row r="3097" ht="12">
      <c r="C3097" s="33"/>
    </row>
    <row r="3098" ht="12">
      <c r="C3098" s="33"/>
    </row>
    <row r="3099" ht="12">
      <c r="C3099" s="33"/>
    </row>
    <row r="3100" ht="12">
      <c r="C3100" s="33"/>
    </row>
    <row r="3101" ht="12">
      <c r="C3101" s="33"/>
    </row>
    <row r="3102" ht="12">
      <c r="C3102" s="33"/>
    </row>
    <row r="3103" ht="12">
      <c r="C3103" s="33"/>
    </row>
    <row r="3104" ht="12">
      <c r="C3104" s="33"/>
    </row>
    <row r="3105" ht="12">
      <c r="C3105" s="33"/>
    </row>
    <row r="3106" ht="12">
      <c r="C3106" s="33"/>
    </row>
    <row r="3107" ht="12">
      <c r="C3107" s="33"/>
    </row>
    <row r="3108" ht="12">
      <c r="C3108" s="33"/>
    </row>
    <row r="3109" ht="12">
      <c r="C3109" s="33"/>
    </row>
    <row r="3110" ht="12">
      <c r="C3110" s="33"/>
    </row>
    <row r="3111" ht="12">
      <c r="C3111" s="33"/>
    </row>
    <row r="3112" ht="12">
      <c r="C3112" s="33"/>
    </row>
    <row r="3113" ht="12">
      <c r="C3113" s="33"/>
    </row>
    <row r="3114" ht="12">
      <c r="C3114" s="33"/>
    </row>
    <row r="3115" ht="12">
      <c r="C3115" s="33"/>
    </row>
    <row r="3116" ht="12">
      <c r="C3116" s="33"/>
    </row>
    <row r="3117" ht="12">
      <c r="C3117" s="33"/>
    </row>
    <row r="3118" ht="12">
      <c r="C3118" s="33"/>
    </row>
    <row r="3119" ht="12">
      <c r="C3119" s="33"/>
    </row>
    <row r="3120" ht="12">
      <c r="C3120" s="33"/>
    </row>
    <row r="3121" ht="12">
      <c r="C3121" s="33"/>
    </row>
    <row r="3122" ht="12">
      <c r="C3122" s="33"/>
    </row>
    <row r="3123" ht="12">
      <c r="C3123" s="33"/>
    </row>
    <row r="3124" ht="12">
      <c r="C3124" s="33"/>
    </row>
    <row r="3125" ht="12">
      <c r="C3125" s="33"/>
    </row>
    <row r="3126" ht="12">
      <c r="C3126" s="33"/>
    </row>
    <row r="3127" ht="12">
      <c r="C3127" s="33"/>
    </row>
    <row r="3128" ht="12">
      <c r="C3128" s="33"/>
    </row>
    <row r="3129" ht="12">
      <c r="C3129" s="33"/>
    </row>
    <row r="3130" ht="12">
      <c r="C3130" s="33"/>
    </row>
    <row r="3131" ht="12">
      <c r="C3131" s="33"/>
    </row>
    <row r="3132" ht="12">
      <c r="C3132" s="33"/>
    </row>
    <row r="3133" ht="12">
      <c r="C3133" s="33"/>
    </row>
    <row r="3134" ht="12">
      <c r="C3134" s="33"/>
    </row>
    <row r="3135" ht="12">
      <c r="C3135" s="33"/>
    </row>
    <row r="3136" ht="12">
      <c r="C3136" s="33"/>
    </row>
    <row r="3137" ht="12">
      <c r="C3137" s="33"/>
    </row>
    <row r="3138" ht="12">
      <c r="C3138" s="33"/>
    </row>
    <row r="3139" ht="12">
      <c r="C3139" s="33"/>
    </row>
    <row r="3140" ht="12">
      <c r="C3140" s="33"/>
    </row>
    <row r="3141" ht="12">
      <c r="C3141" s="33"/>
    </row>
    <row r="3142" ht="12">
      <c r="C3142" s="33"/>
    </row>
    <row r="3143" ht="12">
      <c r="C3143" s="33"/>
    </row>
    <row r="3144" ht="12">
      <c r="C3144" s="33"/>
    </row>
    <row r="3145" ht="12">
      <c r="C3145" s="33"/>
    </row>
    <row r="3146" ht="12">
      <c r="C3146" s="33"/>
    </row>
    <row r="3147" ht="12">
      <c r="C3147" s="33"/>
    </row>
    <row r="3148" ht="12">
      <c r="C3148" s="33"/>
    </row>
    <row r="3149" ht="12">
      <c r="C3149" s="33"/>
    </row>
    <row r="3150" ht="12">
      <c r="C3150" s="33"/>
    </row>
    <row r="3151" ht="12">
      <c r="C3151" s="33"/>
    </row>
    <row r="3152" ht="12">
      <c r="C3152" s="33"/>
    </row>
    <row r="3153" ht="12">
      <c r="C3153" s="33"/>
    </row>
    <row r="3154" ht="12">
      <c r="C3154" s="33"/>
    </row>
    <row r="3155" ht="12">
      <c r="C3155" s="33"/>
    </row>
    <row r="3156" ht="12">
      <c r="C3156" s="33"/>
    </row>
    <row r="3157" ht="12">
      <c r="C3157" s="33"/>
    </row>
    <row r="3158" ht="12">
      <c r="C3158" s="33"/>
    </row>
    <row r="3159" ht="12">
      <c r="C3159" s="33"/>
    </row>
    <row r="3160" ht="12">
      <c r="C3160" s="33"/>
    </row>
    <row r="3161" ht="12">
      <c r="C3161" s="33"/>
    </row>
    <row r="3162" ht="12">
      <c r="C3162" s="33"/>
    </row>
    <row r="3163" ht="12">
      <c r="C3163" s="33"/>
    </row>
    <row r="3164" ht="12">
      <c r="C3164" s="33"/>
    </row>
    <row r="3165" ht="12">
      <c r="C3165" s="33"/>
    </row>
    <row r="3166" ht="12">
      <c r="C3166" s="33"/>
    </row>
    <row r="3167" ht="12">
      <c r="C3167" s="33"/>
    </row>
    <row r="3168" ht="12">
      <c r="C3168" s="33"/>
    </row>
    <row r="3169" ht="12">
      <c r="C3169" s="33"/>
    </row>
    <row r="3170" ht="12">
      <c r="C3170" s="33"/>
    </row>
    <row r="3171" ht="12">
      <c r="C3171" s="33"/>
    </row>
    <row r="3172" ht="12">
      <c r="C3172" s="33"/>
    </row>
    <row r="3173" ht="12">
      <c r="C3173" s="33"/>
    </row>
    <row r="3174" ht="12">
      <c r="C3174" s="33"/>
    </row>
    <row r="3175" ht="12">
      <c r="C3175" s="33"/>
    </row>
    <row r="3176" ht="12">
      <c r="C3176" s="33"/>
    </row>
    <row r="3177" ht="12">
      <c r="C3177" s="33"/>
    </row>
    <row r="3178" ht="12">
      <c r="C3178" s="33"/>
    </row>
    <row r="3179" ht="12">
      <c r="C3179" s="33"/>
    </row>
    <row r="3180" ht="12">
      <c r="C3180" s="33"/>
    </row>
    <row r="3181" ht="12">
      <c r="C3181" s="33"/>
    </row>
    <row r="3182" ht="12">
      <c r="C3182" s="33"/>
    </row>
    <row r="3183" ht="12">
      <c r="C3183" s="33"/>
    </row>
    <row r="3184" ht="12">
      <c r="C3184" s="33"/>
    </row>
    <row r="3185" ht="12">
      <c r="C3185" s="33"/>
    </row>
    <row r="3186" ht="12">
      <c r="C3186" s="33"/>
    </row>
    <row r="3187" ht="12">
      <c r="C3187" s="33"/>
    </row>
    <row r="3188" ht="12">
      <c r="C3188" s="33"/>
    </row>
    <row r="3189" ht="12">
      <c r="C3189" s="33"/>
    </row>
    <row r="3190" ht="12">
      <c r="C3190" s="33"/>
    </row>
    <row r="3191" ht="12">
      <c r="C3191" s="33"/>
    </row>
    <row r="3192" ht="12">
      <c r="C3192" s="33"/>
    </row>
    <row r="3193" ht="12">
      <c r="C3193" s="33"/>
    </row>
    <row r="3194" ht="12">
      <c r="C3194" s="33"/>
    </row>
    <row r="3195" ht="12">
      <c r="C3195" s="33"/>
    </row>
    <row r="3196" ht="12">
      <c r="C3196" s="33"/>
    </row>
    <row r="3197" ht="12">
      <c r="C3197" s="33"/>
    </row>
    <row r="3198" ht="12">
      <c r="C3198" s="33"/>
    </row>
    <row r="3199" ht="12">
      <c r="C3199" s="33"/>
    </row>
    <row r="3200" ht="12">
      <c r="C3200" s="33"/>
    </row>
    <row r="3201" ht="12">
      <c r="C3201" s="33"/>
    </row>
    <row r="3202" ht="12">
      <c r="C3202" s="33"/>
    </row>
    <row r="3203" ht="12">
      <c r="C3203" s="33"/>
    </row>
    <row r="3204" ht="12">
      <c r="C3204" s="33"/>
    </row>
    <row r="3205" ht="12">
      <c r="C3205" s="33"/>
    </row>
    <row r="3206" ht="12">
      <c r="C3206" s="33"/>
    </row>
    <row r="3207" ht="12">
      <c r="C3207" s="33"/>
    </row>
    <row r="3208" ht="12">
      <c r="C3208" s="33"/>
    </row>
    <row r="3209" ht="12">
      <c r="C3209" s="33"/>
    </row>
    <row r="3210" ht="12">
      <c r="C3210" s="33"/>
    </row>
    <row r="3211" ht="12">
      <c r="C3211" s="33"/>
    </row>
    <row r="3212" ht="12">
      <c r="C3212" s="33"/>
    </row>
    <row r="3213" ht="12">
      <c r="C3213" s="33"/>
    </row>
    <row r="3214" ht="12">
      <c r="C3214" s="33"/>
    </row>
    <row r="3215" ht="12">
      <c r="C3215" s="33"/>
    </row>
    <row r="3216" ht="12">
      <c r="C3216" s="33"/>
    </row>
    <row r="3217" ht="12">
      <c r="C3217" s="33"/>
    </row>
    <row r="3218" ht="12">
      <c r="C3218" s="33"/>
    </row>
    <row r="3219" ht="12">
      <c r="C3219" s="33"/>
    </row>
    <row r="3220" ht="12">
      <c r="C3220" s="33"/>
    </row>
    <row r="3221" ht="12">
      <c r="C3221" s="33"/>
    </row>
    <row r="3222" ht="12">
      <c r="C3222" s="33"/>
    </row>
    <row r="3223" ht="12">
      <c r="C3223" s="33"/>
    </row>
    <row r="3224" ht="12">
      <c r="C3224" s="33"/>
    </row>
    <row r="3225" ht="12">
      <c r="C3225" s="33"/>
    </row>
    <row r="3226" ht="12">
      <c r="C3226" s="33"/>
    </row>
    <row r="3227" ht="12">
      <c r="C3227" s="33"/>
    </row>
    <row r="3228" ht="12">
      <c r="C3228" s="33"/>
    </row>
    <row r="3229" ht="12">
      <c r="C3229" s="33"/>
    </row>
    <row r="3230" ht="12">
      <c r="C3230" s="33"/>
    </row>
    <row r="3231" ht="12">
      <c r="C3231" s="33"/>
    </row>
    <row r="3232" ht="12">
      <c r="C3232" s="33"/>
    </row>
    <row r="3233" ht="12">
      <c r="C3233" s="33"/>
    </row>
    <row r="3234" ht="12">
      <c r="C3234" s="33"/>
    </row>
    <row r="3235" ht="12">
      <c r="C3235" s="33"/>
    </row>
    <row r="3236" ht="12">
      <c r="C3236" s="33"/>
    </row>
    <row r="3237" ht="12">
      <c r="C3237" s="33"/>
    </row>
    <row r="3238" ht="12">
      <c r="C3238" s="33"/>
    </row>
    <row r="3239" ht="12">
      <c r="C3239" s="33"/>
    </row>
    <row r="3240" ht="12">
      <c r="C3240" s="33"/>
    </row>
    <row r="3241" ht="12">
      <c r="C3241" s="33"/>
    </row>
    <row r="3242" ht="12">
      <c r="C3242" s="33"/>
    </row>
    <row r="3243" ht="12">
      <c r="C3243" s="33"/>
    </row>
    <row r="3244" ht="12">
      <c r="C3244" s="33"/>
    </row>
    <row r="3245" ht="12">
      <c r="C3245" s="3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Carlo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Cattaneo</cp:lastModifiedBy>
  <dcterms:created xsi:type="dcterms:W3CDTF">2001-10-15T11:29:27Z</dcterms:created>
  <dcterms:modified xsi:type="dcterms:W3CDTF">2005-02-11T12:52:40Z</dcterms:modified>
  <cp:category/>
  <cp:version/>
  <cp:contentType/>
  <cp:contentStatus/>
</cp:coreProperties>
</file>