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COM60CAPOLUOGH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<sst xmlns="http://schemas.openxmlformats.org/spreadsheetml/2006/main" count="31" uniqueCount="30">
  <si>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Elezioni dei consigli comunali del  6 novembre 1960: riepilogo nazionale degli 82 comuni capoluogo di provincia</t>
  </si>
  <si>
    <t>Liste</t>
  </si>
  <si>
    <t>Voti validi</t>
  </si>
  <si>
    <t>%</t>
  </si>
  <si>
    <t>Seggi</t>
  </si>
  <si>
    <t>Pci</t>
  </si>
  <si>
    <t>Psi</t>
  </si>
  <si>
    <t>Psdi</t>
  </si>
  <si>
    <t>Pri</t>
  </si>
  <si>
    <t>Dc</t>
  </si>
  <si>
    <t>Pli</t>
  </si>
  <si>
    <t>Psdi-Pri</t>
  </si>
  <si>
    <t>Pli-Pdi</t>
  </si>
  <si>
    <t>Pdi</t>
  </si>
  <si>
    <t>Msi</t>
  </si>
  <si>
    <t>Indipendenti</t>
  </si>
  <si>
    <t>Uscs (1)</t>
  </si>
  <si>
    <t>Altre liste</t>
  </si>
  <si>
    <t xml:space="preserve">Totale </t>
  </si>
  <si>
    <t>Elettori</t>
  </si>
  <si>
    <t>Votanti</t>
  </si>
  <si>
    <t>% voti validi</t>
  </si>
  <si>
    <t>Voti non validi</t>
  </si>
  <si>
    <t>% sui votanti</t>
  </si>
  <si>
    <t>N.B. Non sono conteggiati i risultati del Trentino Alto Adige</t>
  </si>
  <si>
    <t>(1) Presente solo in Sicilia</t>
  </si>
  <si>
    <t>Fonte:</t>
  </si>
  <si>
    <t xml:space="preserve">Ministero dell'Interno, Direzione generale dell'Amministrazione civile, Direzione centrale per i servizi elettorali, </t>
  </si>
  <si>
    <r>
      <t>Elezioni comunali del 6 novembre 1960</t>
    </r>
    <r>
      <rPr>
        <sz val="9"/>
        <rFont val="Times New Roman"/>
        <family val="1"/>
      </rPr>
      <t>, Roma 1963.</t>
    </r>
  </si>
  <si>
    <t>Elezioni comunali - Cicli generali del 6 novembre 1960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</si>
</sst>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/yy"/>
    <numFmt numFmtId="165" formatCode="d\-mmm\-yy"/>
    <numFmt numFmtId="166" formatCode="d\-mmm"/>
    <numFmt numFmtId="167" formatCode="h\.mm\ AM/PM"/>
    <numFmt numFmtId="168" formatCode="h\.mm\.ss\ AM/PM"/>
    <numFmt numFmtId="169" formatCode="h\.mm"/>
    <numFmt numFmtId="170" formatCode="h\.mm\.ss"/>
    <numFmt numFmtId="171" formatCode="d/m/yy\ h\.mm"/>
    <numFmt numFmtId="172" formatCode="0.0"/>
    <numFmt numFmtId="173" formatCode="#,##0.0"/>
    <numFmt numFmtId="174" formatCode="#,##0.000"/>
    <numFmt numFmtId="175" formatCode="_-&quot;Lit.&quot;\ * #,##0_-;\-&quot;Lit.&quot;\ * #,##0_-;_-&quot;Lit.&quot;\ * &quot;-&quot;_-;_-@_-"/>
    <numFmt numFmtId="176" formatCode="_-&quot;Lit.&quot;\ * #,##0.00_-;\-&quot;Lit.&quot;\ * #,##0.00_-;_-&quot;Lit.&quot;\ * &quot;-&quot;??_-;_-@_-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172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172" fontId="4" fillId="0" borderId="2" xfId="0" applyNumberFormat="1" applyFont="1" applyBorder="1" applyAlignment="1">
      <alignment horizontal="right"/>
    </xf>
    <xf numFmtId="172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centerContinuous" vertical="center"/>
    </xf>
    <xf numFmtId="172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/>
    </xf>
    <xf numFmtId="3" fontId="6" fillId="0" borderId="3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172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3" fontId="6" fillId="0" borderId="2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 vertic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4" sqref="A4"/>
    </sheetView>
  </sheetViews>
  <sheetFormatPr defaultColWidth="9.140625" defaultRowHeight="12.75"/>
  <cols>
    <col min="1" max="1" width="15.7109375" style="1" customWidth="1"/>
    <col min="2" max="2" width="9.7109375" style="1" customWidth="1"/>
    <col min="3" max="3" width="9.7109375" style="2" customWidth="1"/>
    <col min="4" max="5" width="9.7109375" style="3" customWidth="1"/>
    <col min="6" max="6" width="9.7109375" style="1" customWidth="1"/>
    <col min="7" max="8" width="9.7109375" style="2" customWidth="1"/>
    <col min="9" max="11" width="9.7109375" style="6" customWidth="1"/>
    <col min="12" max="16384" width="9.140625" style="6" customWidth="1"/>
  </cols>
  <sheetData>
    <row r="1" spans="1:8" s="21" customFormat="1" ht="18.75">
      <c r="A1" s="27" t="s">
        <v>29</v>
      </c>
      <c r="B1" s="19"/>
      <c r="C1" s="19"/>
      <c r="D1" s="20"/>
      <c r="E1" s="20"/>
      <c r="F1" s="19"/>
      <c r="G1" s="19"/>
      <c r="H1" s="14"/>
    </row>
    <row r="2" ht="12">
      <c r="B2" s="6"/>
    </row>
    <row r="3" ht="12">
      <c r="B3" s="4"/>
    </row>
    <row r="4" ht="12">
      <c r="A4" s="4" t="s">
        <v>0</v>
      </c>
    </row>
    <row r="5" spans="1:8" ht="21" customHeight="1">
      <c r="A5" s="22" t="s">
        <v>1</v>
      </c>
      <c r="B5" s="22"/>
      <c r="C5" s="23" t="s">
        <v>2</v>
      </c>
      <c r="D5" s="24"/>
      <c r="E5" s="24" t="s">
        <v>3</v>
      </c>
      <c r="F5" s="25"/>
      <c r="G5" s="23" t="s">
        <v>4</v>
      </c>
      <c r="H5" s="5"/>
    </row>
    <row r="6" spans="1:7" ht="12">
      <c r="A6" s="13" t="s">
        <v>5</v>
      </c>
      <c r="C6" s="2">
        <f>1932346+111898</f>
        <v>2044244</v>
      </c>
      <c r="E6" s="3">
        <f>C6/C$20*100</f>
        <v>23.719566085858062</v>
      </c>
      <c r="F6" s="6"/>
      <c r="G6" s="2">
        <f>767+63</f>
        <v>830</v>
      </c>
    </row>
    <row r="7" spans="1:7" ht="12">
      <c r="A7" s="13" t="s">
        <v>6</v>
      </c>
      <c r="C7" s="2">
        <f>1189772+57553</f>
        <v>1247325</v>
      </c>
      <c r="E7" s="3">
        <f>C7/C$20*100</f>
        <v>14.472835810227599</v>
      </c>
      <c r="F7" s="6"/>
      <c r="G7" s="2">
        <f>510+36</f>
        <v>546</v>
      </c>
    </row>
    <row r="8" spans="1:7" ht="12">
      <c r="A8" s="13" t="s">
        <v>7</v>
      </c>
      <c r="C8" s="2">
        <f>523926+19864</f>
        <v>543790</v>
      </c>
      <c r="E8" s="3">
        <f aca="true" t="shared" si="0" ref="E8:E20">C8/C$20*100</f>
        <v>6.309649357820669</v>
      </c>
      <c r="F8" s="6"/>
      <c r="G8" s="2">
        <f>187+10</f>
        <v>197</v>
      </c>
    </row>
    <row r="9" spans="1:7" ht="12">
      <c r="A9" s="21" t="s">
        <v>8</v>
      </c>
      <c r="C9" s="2">
        <f>126552+2135</f>
        <v>128687</v>
      </c>
      <c r="E9" s="3">
        <f t="shared" si="0"/>
        <v>1.4931680371280611</v>
      </c>
      <c r="F9" s="6"/>
      <c r="G9" s="2">
        <v>48</v>
      </c>
    </row>
    <row r="10" spans="1:7" ht="12">
      <c r="A10" s="13" t="s">
        <v>9</v>
      </c>
      <c r="C10" s="2">
        <f>2705215+306305</f>
        <v>3011520</v>
      </c>
      <c r="E10" s="3">
        <f t="shared" si="0"/>
        <v>34.942965545640966</v>
      </c>
      <c r="F10" s="6"/>
      <c r="G10" s="2">
        <f>1338+179</f>
        <v>1517</v>
      </c>
    </row>
    <row r="11" spans="1:7" ht="12">
      <c r="A11" s="13" t="s">
        <v>10</v>
      </c>
      <c r="C11" s="2">
        <f>362486+43034</f>
        <v>405520</v>
      </c>
      <c r="E11" s="3">
        <f t="shared" si="0"/>
        <v>4.705288820286209</v>
      </c>
      <c r="F11" s="6"/>
      <c r="G11" s="2">
        <f>118+17</f>
        <v>135</v>
      </c>
    </row>
    <row r="12" spans="1:7" ht="12">
      <c r="A12" s="13" t="s">
        <v>11</v>
      </c>
      <c r="C12" s="2">
        <f>13398+3697</f>
        <v>17095</v>
      </c>
      <c r="E12" s="3">
        <f t="shared" si="0"/>
        <v>0.19835498220258618</v>
      </c>
      <c r="F12" s="6"/>
      <c r="G12" s="2">
        <v>8</v>
      </c>
    </row>
    <row r="13" spans="1:7" ht="12">
      <c r="A13" s="13" t="s">
        <v>12</v>
      </c>
      <c r="C13" s="2">
        <v>14563</v>
      </c>
      <c r="E13" s="3">
        <f t="shared" si="0"/>
        <v>0.16897593482399897</v>
      </c>
      <c r="F13" s="6"/>
      <c r="G13" s="2">
        <v>17</v>
      </c>
    </row>
    <row r="14" spans="1:7" ht="12">
      <c r="A14" s="13" t="s">
        <v>13</v>
      </c>
      <c r="C14" s="2">
        <f>353297+58217</f>
        <v>411514</v>
      </c>
      <c r="E14" s="3">
        <f t="shared" si="0"/>
        <v>4.7748377973743805</v>
      </c>
      <c r="F14" s="6"/>
      <c r="G14" s="2">
        <v>97</v>
      </c>
    </row>
    <row r="15" spans="1:7" ht="12">
      <c r="A15" s="13" t="s">
        <v>14</v>
      </c>
      <c r="C15" s="2">
        <f>556344+69939</f>
        <v>626283</v>
      </c>
      <c r="E15" s="3">
        <f t="shared" si="0"/>
        <v>7.266823826778723</v>
      </c>
      <c r="F15" s="6"/>
      <c r="G15" s="2">
        <v>241</v>
      </c>
    </row>
    <row r="16" spans="1:7" ht="12">
      <c r="A16" s="13" t="s">
        <v>15</v>
      </c>
      <c r="C16" s="2">
        <f>23703+5675</f>
        <v>29378</v>
      </c>
      <c r="E16" s="3">
        <f t="shared" si="0"/>
        <v>0.3408758506667199</v>
      </c>
      <c r="F16" s="6"/>
      <c r="G16" s="2">
        <v>15</v>
      </c>
    </row>
    <row r="17" spans="1:7" ht="12">
      <c r="A17" s="13" t="s">
        <v>16</v>
      </c>
      <c r="C17" s="2">
        <v>68687</v>
      </c>
      <c r="E17" s="3">
        <f t="shared" si="0"/>
        <v>0.796982080289502</v>
      </c>
      <c r="F17" s="6"/>
      <c r="G17" s="2">
        <v>30</v>
      </c>
    </row>
    <row r="18" spans="1:7" ht="12">
      <c r="A18" s="13" t="s">
        <v>17</v>
      </c>
      <c r="C18" s="2">
        <f>63365+6416</f>
        <v>69781</v>
      </c>
      <c r="E18" s="3">
        <f t="shared" si="0"/>
        <v>0.8096758709025251</v>
      </c>
      <c r="F18" s="6"/>
      <c r="G18" s="2">
        <v>39</v>
      </c>
    </row>
    <row r="19" spans="1:6" ht="12">
      <c r="A19" s="13"/>
      <c r="F19" s="6"/>
    </row>
    <row r="20" spans="1:7" ht="12">
      <c r="A20" s="13" t="s">
        <v>18</v>
      </c>
      <c r="C20" s="7">
        <f>SUM(C6:C18)</f>
        <v>8618387</v>
      </c>
      <c r="D20" s="8"/>
      <c r="E20" s="3">
        <f t="shared" si="0"/>
        <v>100</v>
      </c>
      <c r="F20" s="6"/>
      <c r="G20" s="7">
        <f>SUM(G6:G18)</f>
        <v>3720</v>
      </c>
    </row>
    <row r="21" spans="1:7" ht="12">
      <c r="A21" s="26"/>
      <c r="B21" s="9"/>
      <c r="C21" s="10"/>
      <c r="D21" s="11"/>
      <c r="E21" s="11"/>
      <c r="F21" s="9"/>
      <c r="G21" s="10"/>
    </row>
    <row r="22" spans="1:7" ht="12">
      <c r="A22" s="26" t="s">
        <v>19</v>
      </c>
      <c r="B22" s="9"/>
      <c r="C22" s="10">
        <f>8817431+916543</f>
        <v>9733974</v>
      </c>
      <c r="D22" s="12"/>
      <c r="G22" s="5"/>
    </row>
    <row r="23" spans="1:3" ht="12">
      <c r="A23" s="13" t="s">
        <v>20</v>
      </c>
      <c r="C23" s="2">
        <f>8084574+771393</f>
        <v>8855967</v>
      </c>
    </row>
    <row r="24" spans="1:3" ht="12">
      <c r="A24" s="13" t="s">
        <v>3</v>
      </c>
      <c r="C24" s="3">
        <f>C23/C22*100</f>
        <v>90.97997385240602</v>
      </c>
    </row>
    <row r="25" spans="1:3" ht="12">
      <c r="A25" s="13" t="s">
        <v>21</v>
      </c>
      <c r="B25" s="13"/>
      <c r="C25" s="15">
        <f>C20/C23*100</f>
        <v>97.3172890097716</v>
      </c>
    </row>
    <row r="26" spans="1:7" ht="12">
      <c r="A26" s="13" t="s">
        <v>22</v>
      </c>
      <c r="C26" s="2">
        <f>C23-C20</f>
        <v>237580</v>
      </c>
      <c r="D26" s="17"/>
      <c r="E26" s="17"/>
      <c r="F26" s="18"/>
      <c r="G26" s="5"/>
    </row>
    <row r="27" spans="1:7" ht="12">
      <c r="A27" s="13" t="s">
        <v>23</v>
      </c>
      <c r="C27" s="3">
        <f>C26/C23*100</f>
        <v>2.6827109902283963</v>
      </c>
      <c r="D27" s="17"/>
      <c r="E27" s="17"/>
      <c r="F27" s="18"/>
      <c r="G27" s="5"/>
    </row>
    <row r="28" spans="1:7" ht="12">
      <c r="A28" s="16"/>
      <c r="B28" s="9"/>
      <c r="C28" s="10"/>
      <c r="D28" s="17"/>
      <c r="E28" s="17"/>
      <c r="F28" s="18"/>
      <c r="G28" s="5"/>
    </row>
    <row r="29" ht="12">
      <c r="A29" s="1" t="s">
        <v>24</v>
      </c>
    </row>
    <row r="30" ht="12">
      <c r="A30" s="1" t="s">
        <v>25</v>
      </c>
    </row>
    <row r="31" spans="3:6" ht="12">
      <c r="C31" s="5"/>
      <c r="D31" s="17"/>
      <c r="E31" s="17"/>
      <c r="F31" s="18"/>
    </row>
    <row r="32" spans="1:2" ht="12">
      <c r="A32" s="4" t="s">
        <v>26</v>
      </c>
      <c r="B32" s="1" t="s">
        <v>27</v>
      </c>
    </row>
    <row r="33" ht="12">
      <c r="B33" s="4" t="s">
        <v>28</v>
      </c>
    </row>
  </sheetData>
  <printOptions gridLines="1"/>
  <pageMargins left="0.82" right="0.75" top="1.76" bottom="1" header="0.5" footer="0.5"/>
  <pageSetup horizontalDpi="300" verticalDpi="300" orientation="portrait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2003-04-29T10:12:52Z</dcterms:modified>
  <cp:category/>
  <cp:version/>
  <cp:contentType/>
  <cp:contentStatus/>
</cp:coreProperties>
</file>