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475" activeTab="0"/>
  </bookViews>
  <sheets>
    <sheet name="COM56CAPOLUOGHI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<sst xmlns="http://schemas.openxmlformats.org/spreadsheetml/2006/main" count="27" uniqueCount="26">
  <si>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Elezioni dei consigli comunali del  27 maggio 1956: riepilogo nazionale dei 87 comuni capoluogo di provincia</t>
  </si>
  <si>
    <t>Liste</t>
  </si>
  <si>
    <t>Voti validi</t>
  </si>
  <si>
    <t>%</t>
  </si>
  <si>
    <t>Seggi</t>
  </si>
  <si>
    <t>Pci</t>
  </si>
  <si>
    <t>Psi</t>
  </si>
  <si>
    <t>Psdi</t>
  </si>
  <si>
    <t>Pri</t>
  </si>
  <si>
    <t>Dc</t>
  </si>
  <si>
    <t>Pli</t>
  </si>
  <si>
    <t>Pmp</t>
  </si>
  <si>
    <t>Pnm</t>
  </si>
  <si>
    <t>Msi</t>
  </si>
  <si>
    <t>Altre liste</t>
  </si>
  <si>
    <t xml:space="preserve">Totale </t>
  </si>
  <si>
    <t>Elettori</t>
  </si>
  <si>
    <t>Votanti</t>
  </si>
  <si>
    <t>% voti validi</t>
  </si>
  <si>
    <t>Voti non validi</t>
  </si>
  <si>
    <t>% sui votanti</t>
  </si>
  <si>
    <t>N.B. Non sono conteggiati i risultati del Trentino Alto Adige, cioè dei comuni di Trento e Bolzano</t>
  </si>
  <si>
    <t>Fonte:</t>
  </si>
  <si>
    <t xml:space="preserve">Ministero dell'Interno, Direzione generale dell'Amministrazione civile, Direzione centrale per i servizi elettorali, </t>
  </si>
  <si>
    <r>
      <t>Elezioni comunali del 27 maggio 1956</t>
    </r>
    <r>
      <rPr>
        <sz val="9"/>
        <rFont val="Times New Roman"/>
        <family val="1"/>
      </rPr>
      <t>, Roma 1957.</t>
    </r>
  </si>
  <si>
    <t>Elezioni comunali - Cicli generali del 27 maggio 1956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</si>
</sst>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it.&quot;\ #,##0;\-&quot;Lit.&quot;\ #,##0"/>
    <numFmt numFmtId="165" formatCode="&quot;Lit.&quot;\ #,##0;[Red]\-&quot;Lit.&quot;\ #,##0"/>
    <numFmt numFmtId="166" formatCode="&quot;Lit.&quot;\ #,##0.00;\-&quot;Lit.&quot;\ #,##0.00"/>
    <numFmt numFmtId="167" formatCode="&quot;Lit.&quot;\ #,##0.00;[Red]\-&quot;Lit.&quot;\ #,##0.00"/>
    <numFmt numFmtId="168" formatCode="_-&quot;Lit.&quot;\ * #,##0_-;\-&quot;Lit.&quot;\ * #,##0_-;_-&quot;Lit.&quot;\ * &quot;-&quot;_-;_-@_-"/>
    <numFmt numFmtId="169" formatCode="_-&quot;Lit.&quot;\ * #,##0.00_-;\-&quot;Lit.&quot;\ * #,##0.00_-;_-&quot;Lit.&quot;\ * &quot;-&quot;??_-;_-@_-"/>
    <numFmt numFmtId="170" formatCode="d/m/yy"/>
    <numFmt numFmtId="171" formatCode="d\-mmm\-yy"/>
    <numFmt numFmtId="172" formatCode="d\-mmm"/>
    <numFmt numFmtId="173" formatCode="h\.mm\ AM/PM"/>
    <numFmt numFmtId="174" formatCode="h\.mm\.ss\ AM/PM"/>
    <numFmt numFmtId="175" formatCode="h\.mm"/>
    <numFmt numFmtId="176" formatCode="h\.mm\.ss"/>
    <numFmt numFmtId="177" formatCode="d/m/yy\ h\.mm"/>
    <numFmt numFmtId="178" formatCode="0.0"/>
    <numFmt numFmtId="179" formatCode="#,##0.0"/>
    <numFmt numFmtId="180" formatCode="#,##0.00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178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3" fontId="4" fillId="0" borderId="1" xfId="0" applyNumberFormat="1" applyFont="1" applyBorder="1" applyAlignment="1">
      <alignment horizontal="right"/>
    </xf>
    <xf numFmtId="178" fontId="4" fillId="0" borderId="1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left"/>
    </xf>
    <xf numFmtId="3" fontId="4" fillId="0" borderId="2" xfId="0" applyNumberFormat="1" applyFont="1" applyBorder="1" applyAlignment="1">
      <alignment horizontal="right"/>
    </xf>
    <xf numFmtId="178" fontId="4" fillId="0" borderId="2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178" fontId="6" fillId="0" borderId="0" xfId="0" applyNumberFormat="1" applyFont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centerContinuous" vertical="center"/>
    </xf>
    <xf numFmtId="178" fontId="6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/>
    </xf>
    <xf numFmtId="3" fontId="6" fillId="0" borderId="3" xfId="0" applyNumberFormat="1" applyFont="1" applyBorder="1" applyAlignment="1">
      <alignment horizontal="left"/>
    </xf>
    <xf numFmtId="3" fontId="6" fillId="0" borderId="3" xfId="0" applyNumberFormat="1" applyFont="1" applyBorder="1" applyAlignment="1">
      <alignment horizontal="right"/>
    </xf>
    <xf numFmtId="178" fontId="6" fillId="0" borderId="3" xfId="0" applyNumberFormat="1" applyFont="1" applyBorder="1" applyAlignment="1">
      <alignment horizontal="right"/>
    </xf>
    <xf numFmtId="0" fontId="6" fillId="0" borderId="3" xfId="0" applyFont="1" applyBorder="1" applyAlignment="1">
      <alignment/>
    </xf>
    <xf numFmtId="3" fontId="6" fillId="0" borderId="2" xfId="0" applyNumberFormat="1" applyFont="1" applyBorder="1" applyAlignment="1">
      <alignment horizontal="left"/>
    </xf>
    <xf numFmtId="178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3" fontId="7" fillId="0" borderId="0" xfId="0" applyNumberFormat="1" applyFont="1" applyAlignment="1">
      <alignment horizontal="left" vertical="center"/>
    </xf>
  </cellXfs>
  <cellStyles count="4">
    <cellStyle name="Normal" xfId="0"/>
    <cellStyle name="Comma" xfId="15"/>
    <cellStyle name="Percent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D19" sqref="D19"/>
    </sheetView>
  </sheetViews>
  <sheetFormatPr defaultColWidth="9.140625" defaultRowHeight="12.75"/>
  <cols>
    <col min="1" max="1" width="15.7109375" style="1" customWidth="1"/>
    <col min="2" max="2" width="9.7109375" style="1" customWidth="1"/>
    <col min="3" max="3" width="9.7109375" style="2" customWidth="1"/>
    <col min="4" max="5" width="9.7109375" style="3" customWidth="1"/>
    <col min="6" max="6" width="9.7109375" style="1" customWidth="1"/>
    <col min="7" max="8" width="9.7109375" style="2" customWidth="1"/>
    <col min="9" max="11" width="9.7109375" style="6" customWidth="1"/>
    <col min="12" max="16384" width="9.140625" style="6" customWidth="1"/>
  </cols>
  <sheetData>
    <row r="1" spans="1:8" s="18" customFormat="1" ht="18.75">
      <c r="A1" s="26" t="s">
        <v>25</v>
      </c>
      <c r="B1" s="16"/>
      <c r="C1" s="16"/>
      <c r="D1" s="17"/>
      <c r="E1" s="17"/>
      <c r="F1" s="16"/>
      <c r="G1" s="16"/>
      <c r="H1" s="13"/>
    </row>
    <row r="2" ht="12">
      <c r="B2" s="6"/>
    </row>
    <row r="3" ht="12">
      <c r="B3" s="4"/>
    </row>
    <row r="4" ht="12">
      <c r="A4" s="4" t="s">
        <v>0</v>
      </c>
    </row>
    <row r="5" spans="1:8" ht="21" customHeight="1">
      <c r="A5" s="19" t="s">
        <v>1</v>
      </c>
      <c r="B5" s="19"/>
      <c r="C5" s="20" t="s">
        <v>2</v>
      </c>
      <c r="D5" s="21"/>
      <c r="E5" s="21" t="s">
        <v>3</v>
      </c>
      <c r="F5" s="22"/>
      <c r="G5" s="20" t="s">
        <v>4</v>
      </c>
      <c r="H5" s="5"/>
    </row>
    <row r="6" spans="1:7" ht="12">
      <c r="A6" s="12" t="s">
        <v>5</v>
      </c>
      <c r="C6" s="2">
        <f>1736309+110650-8634</f>
        <v>1838325</v>
      </c>
      <c r="E6" s="3">
        <f aca="true" t="shared" si="0" ref="E6:E15">C6/$C$17*100</f>
        <v>22.48476858970815</v>
      </c>
      <c r="F6" s="6"/>
      <c r="G6" s="2">
        <f>795+63</f>
        <v>858</v>
      </c>
    </row>
    <row r="7" spans="1:7" ht="12">
      <c r="A7" s="12" t="s">
        <v>6</v>
      </c>
      <c r="C7" s="2">
        <f>1100126+61282-5175</f>
        <v>1156233</v>
      </c>
      <c r="E7" s="3">
        <f t="shared" si="0"/>
        <v>14.142021373143498</v>
      </c>
      <c r="F7" s="6"/>
      <c r="G7" s="2">
        <f>552+35</f>
        <v>587</v>
      </c>
    </row>
    <row r="8" spans="1:7" ht="12">
      <c r="A8" s="12" t="s">
        <v>7</v>
      </c>
      <c r="C8" s="2">
        <f>490887+28904-1651</f>
        <v>518140</v>
      </c>
      <c r="E8" s="3">
        <f t="shared" si="0"/>
        <v>6.337431083769944</v>
      </c>
      <c r="F8" s="6"/>
      <c r="G8" s="2">
        <v>221</v>
      </c>
    </row>
    <row r="9" spans="1:7" ht="12">
      <c r="A9" s="18" t="s">
        <v>8</v>
      </c>
      <c r="C9" s="2">
        <f>156253+13973-6216</f>
        <v>164010</v>
      </c>
      <c r="E9" s="3">
        <f t="shared" si="0"/>
        <v>2.0060255375942955</v>
      </c>
      <c r="F9" s="6"/>
      <c r="G9" s="2">
        <v>75</v>
      </c>
    </row>
    <row r="10" spans="1:7" ht="12">
      <c r="A10" s="12" t="s">
        <v>9</v>
      </c>
      <c r="C10" s="2">
        <f>2426063+259154-8441</f>
        <v>2676776</v>
      </c>
      <c r="E10" s="3">
        <f t="shared" si="0"/>
        <v>32.73996106590762</v>
      </c>
      <c r="F10" s="6"/>
      <c r="G10" s="2">
        <v>1456</v>
      </c>
    </row>
    <row r="11" spans="1:7" ht="12">
      <c r="A11" s="12" t="s">
        <v>10</v>
      </c>
      <c r="C11" s="2">
        <f>300760+42750-1121</f>
        <v>342389</v>
      </c>
      <c r="E11" s="3">
        <f t="shared" si="0"/>
        <v>4.1877999987279635</v>
      </c>
      <c r="F11" s="6"/>
      <c r="G11" s="2">
        <v>143</v>
      </c>
    </row>
    <row r="12" spans="1:7" ht="12">
      <c r="A12" s="12" t="s">
        <v>11</v>
      </c>
      <c r="C12" s="2">
        <f>354058+21261-0</f>
        <v>375319</v>
      </c>
      <c r="E12" s="3">
        <f t="shared" si="0"/>
        <v>4.590570689252811</v>
      </c>
      <c r="F12" s="6"/>
      <c r="G12" s="2">
        <v>85</v>
      </c>
    </row>
    <row r="13" spans="1:7" ht="12">
      <c r="A13" s="12" t="s">
        <v>12</v>
      </c>
      <c r="C13" s="2">
        <f>271276+83541-4657</f>
        <v>350160</v>
      </c>
      <c r="E13" s="3">
        <f t="shared" si="0"/>
        <v>4.282848010755555</v>
      </c>
      <c r="F13" s="6"/>
      <c r="G13" s="2">
        <v>159</v>
      </c>
    </row>
    <row r="14" spans="1:7" ht="12">
      <c r="A14" s="12" t="s">
        <v>13</v>
      </c>
      <c r="C14" s="2">
        <f>535790+74340-1976</f>
        <v>608154</v>
      </c>
      <c r="E14" s="3">
        <f t="shared" si="0"/>
        <v>7.438402870496441</v>
      </c>
      <c r="F14" s="6"/>
      <c r="G14" s="2">
        <v>303</v>
      </c>
    </row>
    <row r="15" spans="1:7" ht="12">
      <c r="A15" s="12" t="s">
        <v>14</v>
      </c>
      <c r="C15" s="2">
        <f>129159+11758+5445</f>
        <v>146362</v>
      </c>
      <c r="E15" s="3">
        <f t="shared" si="0"/>
        <v>1.7901707806437188</v>
      </c>
      <c r="F15" s="6"/>
      <c r="G15" s="2">
        <v>63</v>
      </c>
    </row>
    <row r="16" spans="1:6" ht="12">
      <c r="A16" s="12"/>
      <c r="F16" s="6"/>
    </row>
    <row r="17" spans="1:7" ht="12">
      <c r="A17" s="12" t="s">
        <v>15</v>
      </c>
      <c r="C17" s="7">
        <f>SUM(C6:C15)</f>
        <v>8175868</v>
      </c>
      <c r="D17" s="8"/>
      <c r="E17" s="3">
        <f>C17/$C$17*100</f>
        <v>100</v>
      </c>
      <c r="F17" s="6"/>
      <c r="G17" s="7">
        <f>SUM(G6:G15)</f>
        <v>3950</v>
      </c>
    </row>
    <row r="18" spans="1:7" ht="12">
      <c r="A18" s="23"/>
      <c r="B18" s="9"/>
      <c r="C18" s="10"/>
      <c r="D18" s="11"/>
      <c r="E18" s="11"/>
      <c r="F18" s="9"/>
      <c r="G18" s="10"/>
    </row>
    <row r="19" spans="1:7" ht="12">
      <c r="A19" s="23" t="s">
        <v>16</v>
      </c>
      <c r="B19" s="9"/>
      <c r="C19" s="10">
        <f>8438066+882790-46993</f>
        <v>9273863</v>
      </c>
      <c r="G19" s="5"/>
    </row>
    <row r="20" spans="1:3" ht="12">
      <c r="A20" s="12" t="s">
        <v>17</v>
      </c>
      <c r="C20" s="2">
        <f>7726697+730655-38773</f>
        <v>8418579</v>
      </c>
    </row>
    <row r="21" spans="1:3" ht="12">
      <c r="A21" s="12" t="s">
        <v>3</v>
      </c>
      <c r="C21" s="3">
        <f>C20/C19*100</f>
        <v>90.77747859764588</v>
      </c>
    </row>
    <row r="22" spans="1:3" ht="12">
      <c r="A22" s="12" t="s">
        <v>18</v>
      </c>
      <c r="B22" s="12"/>
      <c r="C22" s="14">
        <f>C17/C20*100</f>
        <v>97.116960000019</v>
      </c>
    </row>
    <row r="23" spans="1:3" ht="12">
      <c r="A23" s="12" t="s">
        <v>19</v>
      </c>
      <c r="C23" s="2">
        <f>C20-C17</f>
        <v>242711</v>
      </c>
    </row>
    <row r="24" spans="1:7" ht="12">
      <c r="A24" s="12" t="s">
        <v>20</v>
      </c>
      <c r="C24" s="3">
        <f>C23/C20*100</f>
        <v>2.883039999980994</v>
      </c>
      <c r="D24" s="24"/>
      <c r="E24" s="24"/>
      <c r="F24" s="25"/>
      <c r="G24" s="5"/>
    </row>
    <row r="25" spans="1:7" ht="12">
      <c r="A25" s="15"/>
      <c r="B25" s="9"/>
      <c r="C25" s="10"/>
      <c r="D25" s="24"/>
      <c r="E25" s="24"/>
      <c r="F25" s="25"/>
      <c r="G25" s="5"/>
    </row>
    <row r="26" ht="12">
      <c r="A26" s="1" t="s">
        <v>21</v>
      </c>
    </row>
    <row r="28" spans="1:2" ht="12">
      <c r="A28" s="4" t="s">
        <v>22</v>
      </c>
      <c r="B28" s="1" t="s">
        <v>23</v>
      </c>
    </row>
    <row r="29" ht="12">
      <c r="B29" s="4" t="s">
        <v>24</v>
      </c>
    </row>
  </sheetData>
  <printOptions gridLines="1"/>
  <pageMargins left="1.18" right="0.75" top="1.65" bottom="1" header="0.5" footer="0.5"/>
  <pageSetup horizontalDpi="300" verticalDpi="300" orientation="portrait" paperSize="9" r:id="rId1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Susy</cp:lastModifiedBy>
  <dcterms:modified xsi:type="dcterms:W3CDTF">2003-04-29T09:47:14Z</dcterms:modified>
  <cp:category/>
  <cp:version/>
  <cp:contentType/>
  <cp:contentStatus/>
</cp:coreProperties>
</file>