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63" sheetId="1" r:id="rId1"/>
  </sheets>
  <definedNames>
    <definedName name="_Regression_Int" localSheetId="0" hidden="1">1</definedName>
    <definedName name="_xlnm.Print_Area" localSheetId="0">'SENATO63'!#REF!</definedName>
    <definedName name="Print_Area_MI">'SENATO63'!#REF!</definedName>
  </definedNames>
  <calcPr fullCalcOnLoad="1"/>
</workbook>
</file>

<file path=xl/sharedStrings.xml><?xml version="1.0" encoding="utf-8"?>
<sst xmlns="http://schemas.openxmlformats.org/spreadsheetml/2006/main" count="331" uniqueCount="54">
  <si>
    <t>CUR (Spiga di grano sovrastante l'Europa)</t>
  </si>
  <si>
    <t>Totale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</si>
  <si>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</si>
  <si>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</si>
  <si>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</si>
  <si>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</si>
  <si>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</si>
  <si>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</si>
  <si>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</si>
  <si>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Valle d'Aosta</t>
  </si>
  <si>
    <t>Liguria</t>
  </si>
  <si>
    <t>Lombardia</t>
  </si>
  <si>
    <t>Trentino -Alto Adige</t>
  </si>
  <si>
    <t>Veneto</t>
  </si>
  <si>
    <t>Friuli-Venezia Giulia</t>
  </si>
  <si>
    <t>Emilia-R.</t>
  </si>
  <si>
    <t>Marche</t>
  </si>
  <si>
    <t>Toscana</t>
  </si>
  <si>
    <t>Umbria</t>
  </si>
  <si>
    <t>Lazio</t>
  </si>
  <si>
    <t>Campania</t>
  </si>
  <si>
    <t>Abruzzi e Molise</t>
  </si>
  <si>
    <t>Puglia</t>
  </si>
  <si>
    <t>Basilicata</t>
  </si>
  <si>
    <t>Calabria</t>
  </si>
  <si>
    <t>Sicilia</t>
  </si>
  <si>
    <t>Sardegna</t>
  </si>
  <si>
    <t>Valori percentuali</t>
  </si>
  <si>
    <t>*Dati desunti dai prospetti degli uffici elettorali circoscrizionali e regionali esistenti presso la Giunta delle elezioni del Senato della Repubblica.</t>
  </si>
  <si>
    <t>% votanti su elettori</t>
  </si>
  <si>
    <t>% di voti validi sui votanti</t>
  </si>
  <si>
    <t>% di voti non validi sui votanti</t>
  </si>
  <si>
    <t>% di schede bianche sui voti non validi</t>
  </si>
  <si>
    <t>PPST</t>
  </si>
  <si>
    <t>MSI-PDIUM</t>
  </si>
  <si>
    <t>DC-PRI</t>
  </si>
  <si>
    <t>PRI</t>
  </si>
  <si>
    <t>PDIUM  Partito dem. italiano di unità monarchica</t>
  </si>
  <si>
    <t>MSI</t>
  </si>
  <si>
    <t>PSDI</t>
  </si>
  <si>
    <t>PLI</t>
  </si>
  <si>
    <t>PSI</t>
  </si>
  <si>
    <t>PCI</t>
  </si>
  <si>
    <t>DC</t>
  </si>
  <si>
    <t>Regioni</t>
  </si>
  <si>
    <t>1963 - Elezioni del Senato, 28 aprile (per regione)</t>
  </si>
  <si>
    <t xml:space="preserve">Totale voti validi </t>
  </si>
  <si>
    <r>
      <t>Fonte</t>
    </r>
    <r>
      <rPr>
        <sz val="10"/>
        <rFont val="Times New Roman"/>
        <family val="1"/>
      </rPr>
      <t xml:space="preserve">: Istat-Ministero dell'Interno, </t>
    </r>
    <r>
      <rPr>
        <i/>
        <sz val="10"/>
        <rFont val="Times New Roman"/>
        <family val="1"/>
      </rPr>
      <t>Elezione del Senato della Repubblica, 28 aprile 1963</t>
    </r>
    <r>
      <rPr>
        <sz val="10"/>
        <rFont val="Times New Roman"/>
        <family val="1"/>
      </rPr>
      <t>, Roma 1966.</t>
    </r>
  </si>
  <si>
    <t>Stella a 5 punte e corona reale, scritta Msi, e spiga di grano</t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</si>
  <si>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</si>
  <si>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</si>
  <si>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</si>
  <si>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assoluti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</si>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</sst>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3" fontId="5" fillId="0" borderId="1" xfId="0" applyNumberFormat="1" applyFont="1" applyBorder="1" applyAlignment="1">
      <alignment horizontal="right" wrapText="1"/>
    </xf>
    <xf numFmtId="173" fontId="5" fillId="0" borderId="0" xfId="0" applyNumberFormat="1" applyFont="1" applyBorder="1" applyAlignment="1">
      <alignment horizontal="right" wrapText="1"/>
    </xf>
    <xf numFmtId="173" fontId="5" fillId="0" borderId="1" xfId="0" applyNumberFormat="1" applyFont="1" applyBorder="1" applyAlignment="1">
      <alignment horizontal="left" wrapText="1"/>
    </xf>
    <xf numFmtId="170" fontId="6" fillId="0" borderId="0" xfId="0" applyFont="1" applyAlignment="1" applyProtection="1">
      <alignment horizontal="left"/>
      <protection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6" fillId="0" borderId="0" xfId="0" applyFont="1" applyBorder="1" applyAlignment="1">
      <alignment horizontal="right"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right"/>
      <protection/>
    </xf>
    <xf numFmtId="170" fontId="6" fillId="0" borderId="0" xfId="0" applyFont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3" fontId="6" fillId="0" borderId="0" xfId="0" applyNumberFormat="1" applyFont="1" applyAlignment="1">
      <alignment horizontal="right"/>
    </xf>
    <xf numFmtId="170" fontId="7" fillId="0" borderId="0" xfId="0" applyFont="1" applyAlignment="1">
      <alignment/>
    </xf>
    <xf numFmtId="170" fontId="8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3" fontId="5" fillId="0" borderId="2" xfId="0" applyNumberFormat="1" applyFont="1" applyBorder="1" applyAlignment="1" applyProtection="1">
      <alignment horizontal="left"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/>
      <protection/>
    </xf>
    <xf numFmtId="170" fontId="5" fillId="0" borderId="0" xfId="0" applyFont="1" applyAlignment="1">
      <alignment/>
    </xf>
    <xf numFmtId="173" fontId="6" fillId="0" borderId="0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5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5" customWidth="1"/>
    <col min="2" max="22" width="9.50390625" style="6" customWidth="1"/>
    <col min="23" max="23" width="9.50390625" style="5" customWidth="1"/>
    <col min="24" max="16384" width="9.625" style="5" customWidth="1"/>
  </cols>
  <sheetData>
    <row r="1" ht="15.75">
      <c r="A1" s="17" t="s">
        <v>45</v>
      </c>
    </row>
    <row r="4" spans="1:17" ht="12.75">
      <c r="A4" s="4" t="s">
        <v>52</v>
      </c>
      <c r="Q4" s="7"/>
    </row>
    <row r="5" spans="1:22" ht="75.75" customHeight="1">
      <c r="A5" s="3" t="s">
        <v>44</v>
      </c>
      <c r="B5" s="1" t="s">
        <v>43</v>
      </c>
      <c r="C5" s="1" t="s">
        <v>42</v>
      </c>
      <c r="D5" s="1" t="s">
        <v>41</v>
      </c>
      <c r="E5" s="1" t="s">
        <v>40</v>
      </c>
      <c r="F5" s="1" t="s">
        <v>39</v>
      </c>
      <c r="G5" s="1" t="s">
        <v>38</v>
      </c>
      <c r="H5" s="1" t="s">
        <v>37</v>
      </c>
      <c r="I5" s="1" t="s">
        <v>36</v>
      </c>
      <c r="J5" s="1" t="s">
        <v>35</v>
      </c>
      <c r="K5" s="1" t="s">
        <v>34</v>
      </c>
      <c r="L5" s="1" t="s">
        <v>33</v>
      </c>
      <c r="M5" s="1" t="s">
        <v>48</v>
      </c>
      <c r="N5" s="1" t="s">
        <v>0</v>
      </c>
      <c r="O5" s="1" t="s">
        <v>53</v>
      </c>
      <c r="P5" s="1" t="s">
        <v>46</v>
      </c>
      <c r="Q5" s="2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</row>
    <row r="6" spans="1:23" s="13" customFormat="1" ht="12.75">
      <c r="A6" s="18" t="s">
        <v>7</v>
      </c>
      <c r="B6" s="9">
        <v>883093</v>
      </c>
      <c r="C6" s="9">
        <v>567729</v>
      </c>
      <c r="D6" s="9">
        <v>367987</v>
      </c>
      <c r="E6" s="9">
        <v>311058</v>
      </c>
      <c r="F6" s="9">
        <v>224001</v>
      </c>
      <c r="G6" s="9" t="s">
        <v>8</v>
      </c>
      <c r="H6" s="9" t="s">
        <v>8</v>
      </c>
      <c r="I6" s="9" t="s">
        <v>8</v>
      </c>
      <c r="J6" s="9" t="s">
        <v>8</v>
      </c>
      <c r="K6" s="10" t="s">
        <v>8</v>
      </c>
      <c r="L6" s="10" t="s">
        <v>8</v>
      </c>
      <c r="M6" s="9">
        <v>77625</v>
      </c>
      <c r="N6" s="9" t="s">
        <v>8</v>
      </c>
      <c r="O6" s="9">
        <v>3797</v>
      </c>
      <c r="P6" s="9">
        <f aca="true" t="shared" si="0" ref="P6:P24">SUM(B6:O6)</f>
        <v>2435290</v>
      </c>
      <c r="Q6" s="11"/>
      <c r="R6" s="9">
        <v>2723350</v>
      </c>
      <c r="S6" s="9">
        <v>2595373</v>
      </c>
      <c r="T6" s="9">
        <f aca="true" t="shared" si="1" ref="T6:T25">P6</f>
        <v>2435290</v>
      </c>
      <c r="U6" s="12">
        <v>160083</v>
      </c>
      <c r="V6" s="9">
        <v>120696</v>
      </c>
      <c r="W6" s="8"/>
    </row>
    <row r="7" spans="1:22" s="13" customFormat="1" ht="12.75">
      <c r="A7" s="19" t="s">
        <v>9</v>
      </c>
      <c r="B7" s="9">
        <v>26933</v>
      </c>
      <c r="C7" s="9" t="s">
        <v>8</v>
      </c>
      <c r="D7" s="9" t="s">
        <v>8</v>
      </c>
      <c r="E7" s="9" t="s">
        <v>8</v>
      </c>
      <c r="F7" s="9" t="s">
        <v>8</v>
      </c>
      <c r="G7" s="9">
        <v>1261</v>
      </c>
      <c r="H7" s="9" t="s">
        <v>8</v>
      </c>
      <c r="I7" s="9" t="s">
        <v>8</v>
      </c>
      <c r="J7" s="9" t="s">
        <v>8</v>
      </c>
      <c r="K7" s="10" t="s">
        <v>8</v>
      </c>
      <c r="L7" s="10" t="s">
        <v>8</v>
      </c>
      <c r="M7" s="9" t="s">
        <v>8</v>
      </c>
      <c r="N7" s="9" t="s">
        <v>8</v>
      </c>
      <c r="O7" s="9">
        <v>29510</v>
      </c>
      <c r="P7" s="9">
        <f t="shared" si="0"/>
        <v>57704</v>
      </c>
      <c r="Q7" s="11"/>
      <c r="R7" s="9">
        <v>65846</v>
      </c>
      <c r="S7" s="9">
        <v>61124</v>
      </c>
      <c r="T7" s="9">
        <f t="shared" si="1"/>
        <v>57704</v>
      </c>
      <c r="U7" s="12">
        <v>3420</v>
      </c>
      <c r="V7" s="9">
        <v>2418</v>
      </c>
    </row>
    <row r="8" spans="1:23" s="13" customFormat="1" ht="12.75">
      <c r="A8" s="18" t="s">
        <v>10</v>
      </c>
      <c r="B8" s="9">
        <v>355471</v>
      </c>
      <c r="C8" s="9">
        <v>309289</v>
      </c>
      <c r="D8" s="9">
        <v>173787</v>
      </c>
      <c r="E8" s="12">
        <v>108600</v>
      </c>
      <c r="F8" s="9">
        <v>84810</v>
      </c>
      <c r="G8" s="9" t="s">
        <v>8</v>
      </c>
      <c r="H8" s="9" t="s">
        <v>8</v>
      </c>
      <c r="I8" s="9">
        <v>9104</v>
      </c>
      <c r="J8" s="9" t="s">
        <v>8</v>
      </c>
      <c r="K8" s="10">
        <v>49976</v>
      </c>
      <c r="L8" s="10" t="s">
        <v>8</v>
      </c>
      <c r="M8" s="9" t="s">
        <v>8</v>
      </c>
      <c r="N8" s="9" t="s">
        <v>8</v>
      </c>
      <c r="O8" s="9" t="s">
        <v>8</v>
      </c>
      <c r="P8" s="9">
        <f t="shared" si="0"/>
        <v>1091037</v>
      </c>
      <c r="Q8" s="11"/>
      <c r="R8" s="9">
        <v>1221767</v>
      </c>
      <c r="S8" s="9">
        <v>1145898</v>
      </c>
      <c r="T8" s="9">
        <f t="shared" si="1"/>
        <v>1091037</v>
      </c>
      <c r="U8" s="12">
        <v>54861</v>
      </c>
      <c r="V8" s="9">
        <v>40543</v>
      </c>
      <c r="W8" s="8"/>
    </row>
    <row r="9" spans="1:22" s="13" customFormat="1" ht="12.75">
      <c r="A9" s="18" t="s">
        <v>11</v>
      </c>
      <c r="B9" s="9">
        <v>1757839</v>
      </c>
      <c r="C9" s="9">
        <v>911046</v>
      </c>
      <c r="D9" s="9">
        <v>780847</v>
      </c>
      <c r="E9" s="12">
        <v>400805</v>
      </c>
      <c r="F9" s="9">
        <v>301059</v>
      </c>
      <c r="G9" s="9">
        <v>181322</v>
      </c>
      <c r="H9" s="9">
        <v>46642</v>
      </c>
      <c r="I9" s="9">
        <v>16038</v>
      </c>
      <c r="J9" s="9" t="s">
        <v>8</v>
      </c>
      <c r="K9" s="10" t="s">
        <v>8</v>
      </c>
      <c r="L9" s="10" t="s">
        <v>8</v>
      </c>
      <c r="M9" s="9" t="s">
        <v>8</v>
      </c>
      <c r="N9" s="9">
        <v>12997</v>
      </c>
      <c r="O9" s="9" t="s">
        <v>8</v>
      </c>
      <c r="P9" s="9">
        <f t="shared" si="0"/>
        <v>4408595</v>
      </c>
      <c r="Q9" s="9"/>
      <c r="R9" s="9">
        <v>4771388</v>
      </c>
      <c r="S9" s="9">
        <v>4589164</v>
      </c>
      <c r="T9" s="9">
        <f t="shared" si="1"/>
        <v>4408595</v>
      </c>
      <c r="U9" s="12">
        <v>180569</v>
      </c>
      <c r="V9" s="9">
        <v>129762</v>
      </c>
    </row>
    <row r="10" spans="1:22" s="13" customFormat="1" ht="12.75">
      <c r="A10" s="18" t="s">
        <v>12</v>
      </c>
      <c r="B10" s="9">
        <v>165776</v>
      </c>
      <c r="C10" s="9">
        <v>3835</v>
      </c>
      <c r="D10" s="9">
        <v>52979</v>
      </c>
      <c r="E10" s="12">
        <v>11664</v>
      </c>
      <c r="F10" s="9">
        <v>24106</v>
      </c>
      <c r="G10" s="9">
        <v>14164</v>
      </c>
      <c r="H10" s="9" t="s">
        <v>8</v>
      </c>
      <c r="I10" s="9" t="s">
        <v>8</v>
      </c>
      <c r="J10" s="9" t="s">
        <v>8</v>
      </c>
      <c r="K10" s="10" t="s">
        <v>8</v>
      </c>
      <c r="L10" s="10">
        <v>112023</v>
      </c>
      <c r="M10" s="9" t="s">
        <v>8</v>
      </c>
      <c r="N10" s="9" t="s">
        <v>8</v>
      </c>
      <c r="O10" s="9">
        <f>15214+15200</f>
        <v>30414</v>
      </c>
      <c r="P10" s="9">
        <f t="shared" si="0"/>
        <v>414961</v>
      </c>
      <c r="Q10" s="9"/>
      <c r="R10" s="9">
        <v>460695</v>
      </c>
      <c r="S10" s="9">
        <v>436960</v>
      </c>
      <c r="T10" s="9">
        <f t="shared" si="1"/>
        <v>414961</v>
      </c>
      <c r="U10" s="12">
        <v>21999</v>
      </c>
      <c r="V10" s="9">
        <v>16804</v>
      </c>
    </row>
    <row r="11" spans="1:22" s="13" customFormat="1" ht="12.75">
      <c r="A11" s="18" t="s">
        <v>13</v>
      </c>
      <c r="B11" s="9">
        <v>1106892</v>
      </c>
      <c r="C11" s="9">
        <v>315258</v>
      </c>
      <c r="D11" s="9">
        <v>317132</v>
      </c>
      <c r="E11" s="12">
        <v>121594</v>
      </c>
      <c r="F11" s="9">
        <v>155824</v>
      </c>
      <c r="G11" s="9">
        <v>44163</v>
      </c>
      <c r="H11" s="9" t="s">
        <v>8</v>
      </c>
      <c r="I11" s="9">
        <v>10661</v>
      </c>
      <c r="J11" s="9" t="s">
        <v>8</v>
      </c>
      <c r="K11" s="10">
        <v>26759</v>
      </c>
      <c r="L11" s="10" t="s">
        <v>8</v>
      </c>
      <c r="M11" s="9" t="s">
        <v>8</v>
      </c>
      <c r="N11" s="9" t="s">
        <v>8</v>
      </c>
      <c r="O11" s="9">
        <v>2817</v>
      </c>
      <c r="P11" s="9">
        <f t="shared" si="0"/>
        <v>2101100</v>
      </c>
      <c r="Q11" s="9"/>
      <c r="R11" s="9">
        <v>2316919</v>
      </c>
      <c r="S11" s="9">
        <v>2190969</v>
      </c>
      <c r="T11" s="9">
        <f t="shared" si="1"/>
        <v>2101100</v>
      </c>
      <c r="U11" s="12">
        <v>89869</v>
      </c>
      <c r="V11" s="9">
        <v>62613</v>
      </c>
    </row>
    <row r="12" spans="1:22" s="13" customFormat="1" ht="12.75">
      <c r="A12" s="18" t="s">
        <v>14</v>
      </c>
      <c r="B12" s="9">
        <v>311404</v>
      </c>
      <c r="C12" s="9">
        <v>125574</v>
      </c>
      <c r="D12" s="9">
        <v>94790</v>
      </c>
      <c r="E12" s="12">
        <v>36839</v>
      </c>
      <c r="F12" s="9">
        <v>71571</v>
      </c>
      <c r="G12" s="9">
        <v>46298</v>
      </c>
      <c r="H12" s="9">
        <v>3399</v>
      </c>
      <c r="I12" s="9">
        <v>6529</v>
      </c>
      <c r="J12" s="9" t="s">
        <v>8</v>
      </c>
      <c r="K12" s="10" t="s">
        <v>8</v>
      </c>
      <c r="L12" s="10" t="s">
        <v>8</v>
      </c>
      <c r="M12" s="9" t="s">
        <v>8</v>
      </c>
      <c r="N12" s="9" t="s">
        <v>8</v>
      </c>
      <c r="O12" s="9" t="s">
        <v>8</v>
      </c>
      <c r="P12" s="9">
        <f t="shared" si="0"/>
        <v>696404</v>
      </c>
      <c r="Q12" s="9"/>
      <c r="R12" s="9">
        <v>799429</v>
      </c>
      <c r="S12" s="9">
        <v>724879</v>
      </c>
      <c r="T12" s="9">
        <f t="shared" si="1"/>
        <v>696404</v>
      </c>
      <c r="U12" s="12">
        <v>28475</v>
      </c>
      <c r="V12" s="9">
        <v>17696</v>
      </c>
    </row>
    <row r="13" spans="1:22" s="13" customFormat="1" ht="12.75">
      <c r="A13" s="18" t="s">
        <v>15</v>
      </c>
      <c r="B13" s="9">
        <v>453011</v>
      </c>
      <c r="C13" s="9">
        <v>929972</v>
      </c>
      <c r="D13" s="9">
        <v>319067</v>
      </c>
      <c r="E13" s="12">
        <v>134197</v>
      </c>
      <c r="F13" s="9">
        <v>164642</v>
      </c>
      <c r="G13" s="9">
        <v>76412</v>
      </c>
      <c r="H13" s="9">
        <v>3434</v>
      </c>
      <c r="I13" s="9" t="s">
        <v>8</v>
      </c>
      <c r="J13" s="9">
        <v>185889</v>
      </c>
      <c r="K13" s="10" t="s">
        <v>8</v>
      </c>
      <c r="L13" s="10" t="s">
        <v>8</v>
      </c>
      <c r="M13" s="9" t="s">
        <v>8</v>
      </c>
      <c r="N13" s="9" t="s">
        <v>8</v>
      </c>
      <c r="O13" s="9" t="s">
        <v>8</v>
      </c>
      <c r="P13" s="9">
        <f t="shared" si="0"/>
        <v>2266624</v>
      </c>
      <c r="Q13" s="9"/>
      <c r="R13" s="9">
        <v>2444543</v>
      </c>
      <c r="S13" s="9">
        <v>2363217</v>
      </c>
      <c r="T13" s="9">
        <f t="shared" si="1"/>
        <v>2266624</v>
      </c>
      <c r="U13" s="12">
        <v>96593</v>
      </c>
      <c r="V13" s="9">
        <v>74341</v>
      </c>
    </row>
    <row r="14" spans="1:22" s="13" customFormat="1" ht="12.75">
      <c r="A14" s="18" t="s">
        <v>16</v>
      </c>
      <c r="B14" s="9">
        <v>301667</v>
      </c>
      <c r="C14" s="9">
        <v>231134</v>
      </c>
      <c r="D14" s="9">
        <v>108249</v>
      </c>
      <c r="E14" s="12">
        <v>29959</v>
      </c>
      <c r="F14" s="9">
        <v>40654</v>
      </c>
      <c r="G14" s="9">
        <v>35269</v>
      </c>
      <c r="H14" s="9" t="s">
        <v>8</v>
      </c>
      <c r="I14" s="9">
        <v>22713</v>
      </c>
      <c r="J14" s="9" t="s">
        <v>8</v>
      </c>
      <c r="K14" s="10" t="s">
        <v>8</v>
      </c>
      <c r="L14" s="10" t="s">
        <v>8</v>
      </c>
      <c r="M14" s="9" t="s">
        <v>8</v>
      </c>
      <c r="N14" s="9" t="s">
        <v>8</v>
      </c>
      <c r="O14" s="9" t="s">
        <v>8</v>
      </c>
      <c r="P14" s="9">
        <f t="shared" si="0"/>
        <v>769645</v>
      </c>
      <c r="Q14" s="9"/>
      <c r="R14" s="9">
        <v>853769</v>
      </c>
      <c r="S14" s="9">
        <v>807219</v>
      </c>
      <c r="T14" s="9">
        <f t="shared" si="1"/>
        <v>769645</v>
      </c>
      <c r="U14" s="12">
        <v>37574</v>
      </c>
      <c r="V14" s="9">
        <v>25994</v>
      </c>
    </row>
    <row r="15" spans="1:23" s="13" customFormat="1" ht="12.75">
      <c r="A15" s="18" t="s">
        <v>17</v>
      </c>
      <c r="B15" s="9">
        <v>622372</v>
      </c>
      <c r="C15" s="9">
        <v>790214</v>
      </c>
      <c r="D15" s="9">
        <v>289318</v>
      </c>
      <c r="E15" s="12">
        <v>92383</v>
      </c>
      <c r="F15" s="9">
        <v>109482</v>
      </c>
      <c r="G15" s="9">
        <v>92116</v>
      </c>
      <c r="H15" s="9" t="s">
        <v>8</v>
      </c>
      <c r="I15" s="9">
        <v>35074</v>
      </c>
      <c r="J15" s="9" t="s">
        <v>8</v>
      </c>
      <c r="K15" s="10" t="s">
        <v>8</v>
      </c>
      <c r="L15" s="10" t="s">
        <v>8</v>
      </c>
      <c r="M15" s="9" t="s">
        <v>8</v>
      </c>
      <c r="N15" s="9" t="s">
        <v>8</v>
      </c>
      <c r="O15" s="9" t="s">
        <v>8</v>
      </c>
      <c r="P15" s="9">
        <f t="shared" si="0"/>
        <v>2030959</v>
      </c>
      <c r="Q15" s="9"/>
      <c r="R15" s="9">
        <v>2207558</v>
      </c>
      <c r="S15" s="9">
        <v>2124995</v>
      </c>
      <c r="T15" s="9">
        <f t="shared" si="1"/>
        <v>2030959</v>
      </c>
      <c r="U15" s="12">
        <v>94036</v>
      </c>
      <c r="V15" s="9">
        <v>71064</v>
      </c>
      <c r="W15" s="8"/>
    </row>
    <row r="16" spans="1:22" s="13" customFormat="1" ht="12.75">
      <c r="A16" s="18" t="s">
        <v>18</v>
      </c>
      <c r="B16" s="9">
        <v>144489</v>
      </c>
      <c r="C16" s="9">
        <v>178324</v>
      </c>
      <c r="D16" s="9">
        <v>75800</v>
      </c>
      <c r="E16" s="12">
        <v>12776</v>
      </c>
      <c r="F16" s="9">
        <v>15860</v>
      </c>
      <c r="G16" s="9" t="s">
        <v>8</v>
      </c>
      <c r="H16" s="9" t="s">
        <v>8</v>
      </c>
      <c r="I16" s="9">
        <v>8877</v>
      </c>
      <c r="J16" s="9" t="s">
        <v>8</v>
      </c>
      <c r="K16" s="10" t="s">
        <v>8</v>
      </c>
      <c r="L16" s="10" t="s">
        <v>8</v>
      </c>
      <c r="M16" s="9" t="s">
        <v>8</v>
      </c>
      <c r="N16" s="9" t="s">
        <v>8</v>
      </c>
      <c r="O16" s="9">
        <v>21955</v>
      </c>
      <c r="P16" s="9">
        <f t="shared" si="0"/>
        <v>458081</v>
      </c>
      <c r="Q16" s="9"/>
      <c r="R16" s="9">
        <v>512938</v>
      </c>
      <c r="S16" s="9">
        <v>483443</v>
      </c>
      <c r="T16" s="9">
        <f t="shared" si="1"/>
        <v>458081</v>
      </c>
      <c r="U16" s="12">
        <v>25362</v>
      </c>
      <c r="V16" s="9">
        <v>17020</v>
      </c>
    </row>
    <row r="17" spans="1:22" s="13" customFormat="1" ht="12.75">
      <c r="A17" s="18" t="s">
        <v>19</v>
      </c>
      <c r="B17" s="9">
        <v>680842</v>
      </c>
      <c r="C17" s="9">
        <v>549802</v>
      </c>
      <c r="D17" s="9">
        <v>267692</v>
      </c>
      <c r="E17" s="12">
        <v>181735</v>
      </c>
      <c r="F17" s="9">
        <v>135792</v>
      </c>
      <c r="G17" s="9">
        <v>240059</v>
      </c>
      <c r="H17" s="9">
        <v>60074</v>
      </c>
      <c r="I17" s="9">
        <v>46137</v>
      </c>
      <c r="J17" s="9" t="s">
        <v>8</v>
      </c>
      <c r="K17" s="10" t="s">
        <v>8</v>
      </c>
      <c r="L17" s="10" t="s">
        <v>8</v>
      </c>
      <c r="M17" s="9" t="s">
        <v>8</v>
      </c>
      <c r="N17" s="9" t="s">
        <v>8</v>
      </c>
      <c r="O17" s="9" t="s">
        <v>8</v>
      </c>
      <c r="P17" s="9">
        <f t="shared" si="0"/>
        <v>2162133</v>
      </c>
      <c r="Q17" s="9"/>
      <c r="R17" s="9">
        <v>2407286</v>
      </c>
      <c r="S17" s="9">
        <v>2260956</v>
      </c>
      <c r="T17" s="9">
        <f t="shared" si="1"/>
        <v>2162133</v>
      </c>
      <c r="U17" s="12">
        <v>98823</v>
      </c>
      <c r="V17" s="9">
        <v>60935</v>
      </c>
    </row>
    <row r="18" spans="1:22" s="13" customFormat="1" ht="12.75">
      <c r="A18" s="18" t="s">
        <v>20</v>
      </c>
      <c r="B18" s="9">
        <v>757737</v>
      </c>
      <c r="C18" s="9">
        <v>508883</v>
      </c>
      <c r="D18" s="9">
        <v>243414</v>
      </c>
      <c r="E18" s="12">
        <v>181530</v>
      </c>
      <c r="F18" s="9">
        <v>120690</v>
      </c>
      <c r="G18" s="9">
        <v>182057</v>
      </c>
      <c r="H18" s="9">
        <v>160324</v>
      </c>
      <c r="I18" s="9">
        <v>18596</v>
      </c>
      <c r="J18" s="9" t="s">
        <v>8</v>
      </c>
      <c r="K18" s="10" t="s">
        <v>8</v>
      </c>
      <c r="L18" s="10" t="s">
        <v>8</v>
      </c>
      <c r="M18" s="9" t="s">
        <v>8</v>
      </c>
      <c r="N18" s="9" t="s">
        <v>8</v>
      </c>
      <c r="O18" s="9">
        <v>22583</v>
      </c>
      <c r="P18" s="9">
        <f t="shared" si="0"/>
        <v>2195814</v>
      </c>
      <c r="Q18" s="9"/>
      <c r="R18" s="9">
        <v>2574686</v>
      </c>
      <c r="S18" s="9">
        <v>2312876</v>
      </c>
      <c r="T18" s="9">
        <f t="shared" si="1"/>
        <v>2195814</v>
      </c>
      <c r="U18" s="12">
        <v>117062</v>
      </c>
      <c r="V18" s="9">
        <v>57050</v>
      </c>
    </row>
    <row r="19" spans="1:22" s="13" customFormat="1" ht="12.75">
      <c r="A19" s="18" t="s">
        <v>21</v>
      </c>
      <c r="B19" s="9">
        <v>347994</v>
      </c>
      <c r="C19" s="9">
        <v>178638</v>
      </c>
      <c r="D19" s="9">
        <v>85283</v>
      </c>
      <c r="E19" s="12">
        <v>38926</v>
      </c>
      <c r="F19" s="9">
        <v>48957</v>
      </c>
      <c r="G19" s="9">
        <v>60411</v>
      </c>
      <c r="H19" s="9">
        <v>19913</v>
      </c>
      <c r="I19" s="9">
        <v>6956</v>
      </c>
      <c r="J19" s="9" t="s">
        <v>8</v>
      </c>
      <c r="K19" s="10" t="s">
        <v>8</v>
      </c>
      <c r="L19" s="10" t="s">
        <v>8</v>
      </c>
      <c r="M19" s="9" t="s">
        <v>8</v>
      </c>
      <c r="N19" s="9" t="s">
        <v>8</v>
      </c>
      <c r="O19" s="9" t="s">
        <v>8</v>
      </c>
      <c r="P19" s="9">
        <f t="shared" si="0"/>
        <v>787078</v>
      </c>
      <c r="Q19" s="9"/>
      <c r="R19" s="9">
        <v>973304</v>
      </c>
      <c r="S19" s="9">
        <v>835233</v>
      </c>
      <c r="T19" s="9">
        <f t="shared" si="1"/>
        <v>787078</v>
      </c>
      <c r="U19" s="12">
        <v>48155</v>
      </c>
      <c r="V19" s="9">
        <v>24464</v>
      </c>
    </row>
    <row r="20" spans="1:22" s="13" customFormat="1" ht="12.75">
      <c r="A20" s="18" t="s">
        <v>22</v>
      </c>
      <c r="B20" s="9">
        <v>637748</v>
      </c>
      <c r="C20" s="9">
        <v>416673</v>
      </c>
      <c r="D20" s="9">
        <v>184647</v>
      </c>
      <c r="E20" s="12">
        <v>55784</v>
      </c>
      <c r="F20" s="9">
        <v>72230</v>
      </c>
      <c r="G20" s="9">
        <v>158810</v>
      </c>
      <c r="H20" s="9">
        <v>32799</v>
      </c>
      <c r="I20" s="9">
        <v>15922</v>
      </c>
      <c r="J20" s="9" t="s">
        <v>8</v>
      </c>
      <c r="K20" s="10" t="s">
        <v>8</v>
      </c>
      <c r="L20" s="10" t="s">
        <v>8</v>
      </c>
      <c r="M20" s="9" t="s">
        <v>8</v>
      </c>
      <c r="N20" s="9">
        <v>24268</v>
      </c>
      <c r="O20" s="9" t="s">
        <v>8</v>
      </c>
      <c r="P20" s="9">
        <f t="shared" si="0"/>
        <v>1598881</v>
      </c>
      <c r="Q20" s="9"/>
      <c r="R20" s="9">
        <v>1814060</v>
      </c>
      <c r="S20" s="9">
        <v>1674176</v>
      </c>
      <c r="T20" s="9">
        <f t="shared" si="1"/>
        <v>1598881</v>
      </c>
      <c r="U20" s="12">
        <v>75295</v>
      </c>
      <c r="V20" s="9">
        <v>40080</v>
      </c>
    </row>
    <row r="21" spans="1:22" s="13" customFormat="1" ht="12.75">
      <c r="A21" s="18" t="s">
        <v>23</v>
      </c>
      <c r="B21" s="9">
        <v>117712</v>
      </c>
      <c r="C21" s="9">
        <v>82845</v>
      </c>
      <c r="D21" s="9">
        <v>29021</v>
      </c>
      <c r="E21" s="12">
        <v>15044</v>
      </c>
      <c r="F21" s="9">
        <v>24880</v>
      </c>
      <c r="G21" s="9">
        <v>20963</v>
      </c>
      <c r="H21" s="9">
        <v>3409</v>
      </c>
      <c r="I21" s="9" t="s">
        <v>8</v>
      </c>
      <c r="J21" s="9" t="s">
        <v>8</v>
      </c>
      <c r="K21" s="10" t="s">
        <v>8</v>
      </c>
      <c r="L21" s="10" t="s">
        <v>8</v>
      </c>
      <c r="M21" s="9" t="s">
        <v>8</v>
      </c>
      <c r="N21" s="9" t="s">
        <v>8</v>
      </c>
      <c r="O21" s="9" t="s">
        <v>8</v>
      </c>
      <c r="P21" s="9">
        <f t="shared" si="0"/>
        <v>293874</v>
      </c>
      <c r="Q21" s="9"/>
      <c r="R21" s="9">
        <v>350350</v>
      </c>
      <c r="S21" s="9">
        <v>313904</v>
      </c>
      <c r="T21" s="9">
        <f t="shared" si="1"/>
        <v>293874</v>
      </c>
      <c r="U21" s="12">
        <v>20030</v>
      </c>
      <c r="V21" s="9">
        <v>8209</v>
      </c>
    </row>
    <row r="22" spans="1:22" s="13" customFormat="1" ht="12.75">
      <c r="A22" s="18" t="s">
        <v>24</v>
      </c>
      <c r="B22" s="9">
        <v>342181</v>
      </c>
      <c r="C22" s="9">
        <v>230837</v>
      </c>
      <c r="D22" s="9">
        <v>137316</v>
      </c>
      <c r="E22" s="12">
        <v>40181</v>
      </c>
      <c r="F22" s="9">
        <v>19905</v>
      </c>
      <c r="G22" s="9">
        <v>83388</v>
      </c>
      <c r="H22" s="9">
        <v>20756</v>
      </c>
      <c r="I22" s="9" t="s">
        <v>8</v>
      </c>
      <c r="J22" s="9" t="s">
        <v>8</v>
      </c>
      <c r="K22" s="10" t="s">
        <v>8</v>
      </c>
      <c r="L22" s="10" t="s">
        <v>8</v>
      </c>
      <c r="M22" s="9" t="s">
        <v>8</v>
      </c>
      <c r="N22" s="9" t="s">
        <v>8</v>
      </c>
      <c r="O22" s="9" t="s">
        <v>8</v>
      </c>
      <c r="P22" s="9">
        <f t="shared" si="0"/>
        <v>874564</v>
      </c>
      <c r="Q22" s="9"/>
      <c r="R22" s="9">
        <v>1083260</v>
      </c>
      <c r="S22" s="9">
        <v>934257</v>
      </c>
      <c r="T22" s="9">
        <f t="shared" si="1"/>
        <v>874564</v>
      </c>
      <c r="U22" s="12">
        <v>59693</v>
      </c>
      <c r="V22" s="9">
        <v>32524</v>
      </c>
    </row>
    <row r="23" spans="1:22" s="13" customFormat="1" ht="12.75">
      <c r="A23" s="18" t="s">
        <v>25</v>
      </c>
      <c r="B23" s="9">
        <v>758225</v>
      </c>
      <c r="C23" s="9">
        <v>459776</v>
      </c>
      <c r="D23" s="9">
        <v>248845</v>
      </c>
      <c r="E23" s="12">
        <v>209331</v>
      </c>
      <c r="F23" s="9">
        <v>109270</v>
      </c>
      <c r="G23" s="9">
        <v>222353</v>
      </c>
      <c r="H23" s="9">
        <v>78589</v>
      </c>
      <c r="I23" s="9">
        <v>26500</v>
      </c>
      <c r="J23" s="9" t="s">
        <v>8</v>
      </c>
      <c r="K23" s="10" t="s">
        <v>8</v>
      </c>
      <c r="L23" s="10" t="s">
        <v>8</v>
      </c>
      <c r="M23" s="9" t="s">
        <v>8</v>
      </c>
      <c r="N23" s="9">
        <v>20801</v>
      </c>
      <c r="O23" s="9">
        <f>43355+13180</f>
        <v>56535</v>
      </c>
      <c r="P23" s="9">
        <f t="shared" si="0"/>
        <v>2190225</v>
      </c>
      <c r="Q23" s="9"/>
      <c r="R23" s="9">
        <v>2661934</v>
      </c>
      <c r="S23" s="9">
        <v>2309147</v>
      </c>
      <c r="T23" s="9">
        <f t="shared" si="1"/>
        <v>2190225</v>
      </c>
      <c r="U23" s="12">
        <v>118922</v>
      </c>
      <c r="V23" s="9">
        <v>52079</v>
      </c>
    </row>
    <row r="24" spans="1:22" s="13" customFormat="1" ht="12.75">
      <c r="A24" s="18" t="s">
        <v>26</v>
      </c>
      <c r="B24" s="9">
        <v>261072</v>
      </c>
      <c r="C24" s="9">
        <v>144013</v>
      </c>
      <c r="D24" s="9">
        <v>73704</v>
      </c>
      <c r="E24" s="12">
        <v>45973</v>
      </c>
      <c r="F24" s="9">
        <v>20480</v>
      </c>
      <c r="G24" s="9" t="s">
        <v>8</v>
      </c>
      <c r="H24" s="9" t="s">
        <v>8</v>
      </c>
      <c r="I24" s="9" t="s">
        <v>8</v>
      </c>
      <c r="J24" s="9" t="s">
        <v>8</v>
      </c>
      <c r="K24" s="10">
        <v>57921</v>
      </c>
      <c r="L24" s="10" t="s">
        <v>8</v>
      </c>
      <c r="M24" s="9" t="s">
        <v>8</v>
      </c>
      <c r="N24" s="9" t="s">
        <v>8</v>
      </c>
      <c r="O24" s="9">
        <v>34954</v>
      </c>
      <c r="P24" s="9">
        <f t="shared" si="0"/>
        <v>638117</v>
      </c>
      <c r="Q24" s="9"/>
      <c r="R24" s="9">
        <v>746300</v>
      </c>
      <c r="S24" s="9">
        <v>667218</v>
      </c>
      <c r="T24" s="9">
        <f t="shared" si="1"/>
        <v>638117</v>
      </c>
      <c r="U24" s="12">
        <v>29101</v>
      </c>
      <c r="V24" s="9">
        <v>16119</v>
      </c>
    </row>
    <row r="25" spans="1:22" s="13" customFormat="1" ht="12.75">
      <c r="A25" s="20" t="s">
        <v>1</v>
      </c>
      <c r="B25" s="21">
        <f aca="true" t="shared" si="2" ref="B25:I25">SUM(B6:B24)</f>
        <v>10032458</v>
      </c>
      <c r="C25" s="21">
        <f t="shared" si="2"/>
        <v>6933842</v>
      </c>
      <c r="D25" s="21">
        <f t="shared" si="2"/>
        <v>3849878</v>
      </c>
      <c r="E25" s="22">
        <f t="shared" si="2"/>
        <v>2028379</v>
      </c>
      <c r="F25" s="22">
        <f t="shared" si="2"/>
        <v>1744213</v>
      </c>
      <c r="G25" s="21">
        <f t="shared" si="2"/>
        <v>1459046</v>
      </c>
      <c r="H25" s="21">
        <f t="shared" si="2"/>
        <v>429339</v>
      </c>
      <c r="I25" s="21">
        <f t="shared" si="2"/>
        <v>223107</v>
      </c>
      <c r="J25" s="21">
        <f aca="true" t="shared" si="3" ref="J25:O25">SUM(J6:J24)</f>
        <v>185889</v>
      </c>
      <c r="K25" s="21">
        <f t="shared" si="3"/>
        <v>134656</v>
      </c>
      <c r="L25" s="21">
        <f t="shared" si="3"/>
        <v>112023</v>
      </c>
      <c r="M25" s="21">
        <f t="shared" si="3"/>
        <v>77625</v>
      </c>
      <c r="N25" s="21">
        <f t="shared" si="3"/>
        <v>58066</v>
      </c>
      <c r="O25" s="21">
        <f t="shared" si="3"/>
        <v>202565</v>
      </c>
      <c r="P25" s="21">
        <f>SUM(B25:O25)</f>
        <v>27471086</v>
      </c>
      <c r="Q25" s="11"/>
      <c r="R25" s="22">
        <f>SUM(R6:R24)</f>
        <v>30989382</v>
      </c>
      <c r="S25" s="22">
        <f>SUM(S6:S24)</f>
        <v>28831008</v>
      </c>
      <c r="T25" s="21">
        <f t="shared" si="1"/>
        <v>27471086</v>
      </c>
      <c r="U25" s="22">
        <f>SUM(U6:U24)</f>
        <v>1359922</v>
      </c>
      <c r="V25" s="21">
        <f>SUM(V6:V24)</f>
        <v>870411</v>
      </c>
    </row>
    <row r="26" spans="1:22" ht="12.75">
      <c r="A26" s="5" t="s">
        <v>49</v>
      </c>
      <c r="Q26" s="7"/>
      <c r="S26" s="14"/>
      <c r="T26" s="14"/>
      <c r="U26" s="14"/>
      <c r="V26" s="14"/>
    </row>
    <row r="27" spans="1:22" ht="12.75">
      <c r="A27" s="16" t="s">
        <v>50</v>
      </c>
      <c r="Q27" s="7"/>
      <c r="S27" s="14"/>
      <c r="T27" s="14"/>
      <c r="U27" s="14"/>
      <c r="V27" s="14"/>
    </row>
    <row r="28" spans="1:17" ht="12.75">
      <c r="A28" s="5" t="s">
        <v>51</v>
      </c>
      <c r="Q28" s="7"/>
    </row>
    <row r="29" ht="12.75">
      <c r="Q29" s="7"/>
    </row>
    <row r="30" ht="12.75">
      <c r="Q30" s="7"/>
    </row>
    <row r="31" ht="12.75">
      <c r="Q31" s="7"/>
    </row>
    <row r="32" spans="1:17" ht="12.75">
      <c r="A32" s="5" t="s">
        <v>27</v>
      </c>
      <c r="Q32" s="7"/>
    </row>
    <row r="33" spans="1:21" ht="74.25" customHeight="1">
      <c r="A33" s="3" t="s">
        <v>44</v>
      </c>
      <c r="B33" s="1" t="s">
        <v>43</v>
      </c>
      <c r="C33" s="1" t="s">
        <v>42</v>
      </c>
      <c r="D33" s="1" t="s">
        <v>41</v>
      </c>
      <c r="E33" s="1" t="s">
        <v>40</v>
      </c>
      <c r="F33" s="1" t="s">
        <v>39</v>
      </c>
      <c r="G33" s="1" t="s">
        <v>38</v>
      </c>
      <c r="H33" s="1" t="s">
        <v>37</v>
      </c>
      <c r="I33" s="1" t="s">
        <v>36</v>
      </c>
      <c r="J33" s="1" t="s">
        <v>35</v>
      </c>
      <c r="K33" s="1" t="s">
        <v>34</v>
      </c>
      <c r="L33" s="1" t="s">
        <v>33</v>
      </c>
      <c r="M33" s="1" t="s">
        <v>48</v>
      </c>
      <c r="N33" s="1" t="s">
        <v>0</v>
      </c>
      <c r="O33" s="1" t="s">
        <v>53</v>
      </c>
      <c r="P33" s="1" t="s">
        <v>46</v>
      </c>
      <c r="Q33" s="7"/>
      <c r="R33" s="1" t="s">
        <v>29</v>
      </c>
      <c r="S33" s="1" t="s">
        <v>30</v>
      </c>
      <c r="T33" s="1" t="s">
        <v>31</v>
      </c>
      <c r="U33" s="1" t="s">
        <v>32</v>
      </c>
    </row>
    <row r="34" spans="1:21" ht="12.75">
      <c r="A34" s="23" t="s">
        <v>7</v>
      </c>
      <c r="B34" s="15">
        <f aca="true" t="shared" si="4" ref="B34:P43">B6/$P6*100</f>
        <v>36.262334259985465</v>
      </c>
      <c r="C34" s="15">
        <f t="shared" si="4"/>
        <v>23.312582895671564</v>
      </c>
      <c r="D34" s="15">
        <f t="shared" si="4"/>
        <v>15.11060284401447</v>
      </c>
      <c r="E34" s="15">
        <f t="shared" si="4"/>
        <v>12.772934640227653</v>
      </c>
      <c r="F34" s="15">
        <f t="shared" si="4"/>
        <v>9.19812424803617</v>
      </c>
      <c r="G34" s="15" t="s">
        <v>8</v>
      </c>
      <c r="H34" s="15" t="s">
        <v>8</v>
      </c>
      <c r="I34" s="15" t="s">
        <v>8</v>
      </c>
      <c r="J34" s="15" t="s">
        <v>8</v>
      </c>
      <c r="K34" s="15" t="s">
        <v>8</v>
      </c>
      <c r="L34" s="15" t="s">
        <v>8</v>
      </c>
      <c r="M34" s="15">
        <f t="shared" si="4"/>
        <v>3.1875053895018666</v>
      </c>
      <c r="N34" s="15" t="s">
        <v>8</v>
      </c>
      <c r="O34" s="15">
        <f t="shared" si="4"/>
        <v>0.1559157225628159</v>
      </c>
      <c r="P34" s="15">
        <f t="shared" si="4"/>
        <v>100</v>
      </c>
      <c r="Q34" s="25"/>
      <c r="R34" s="15">
        <f aca="true" t="shared" si="5" ref="R34:S52">S6/R6*100</f>
        <v>95.30075091339711</v>
      </c>
      <c r="S34" s="15">
        <f t="shared" si="5"/>
        <v>93.83198484379702</v>
      </c>
      <c r="T34" s="15">
        <f aca="true" t="shared" si="6" ref="T34:T52">U6/S6*100</f>
        <v>6.168015156202982</v>
      </c>
      <c r="U34" s="15">
        <f aca="true" t="shared" si="7" ref="U34:U52">V6/U6*100</f>
        <v>75.39588838290136</v>
      </c>
    </row>
    <row r="35" spans="1:21" ht="12.75">
      <c r="A35" s="24" t="s">
        <v>9</v>
      </c>
      <c r="B35" s="15">
        <f t="shared" si="4"/>
        <v>46.67440732011646</v>
      </c>
      <c r="C35" s="15" t="s">
        <v>8</v>
      </c>
      <c r="D35" s="15" t="s">
        <v>8</v>
      </c>
      <c r="E35" s="15" t="s">
        <v>8</v>
      </c>
      <c r="F35" s="15" t="s">
        <v>8</v>
      </c>
      <c r="G35" s="15">
        <f t="shared" si="4"/>
        <v>2.1852904478025788</v>
      </c>
      <c r="H35" s="15" t="s">
        <v>8</v>
      </c>
      <c r="I35" s="15" t="s">
        <v>8</v>
      </c>
      <c r="J35" s="15" t="s">
        <v>8</v>
      </c>
      <c r="K35" s="15" t="s">
        <v>8</v>
      </c>
      <c r="L35" s="15" t="s">
        <v>8</v>
      </c>
      <c r="M35" s="15" t="s">
        <v>8</v>
      </c>
      <c r="N35" s="15" t="s">
        <v>8</v>
      </c>
      <c r="O35" s="15">
        <f t="shared" si="4"/>
        <v>51.14030223208097</v>
      </c>
      <c r="P35" s="15">
        <f t="shared" si="4"/>
        <v>100</v>
      </c>
      <c r="Q35" s="25"/>
      <c r="R35" s="15">
        <f t="shared" si="5"/>
        <v>92.82872156243356</v>
      </c>
      <c r="S35" s="15">
        <f t="shared" si="5"/>
        <v>94.40481643871475</v>
      </c>
      <c r="T35" s="15">
        <f t="shared" si="6"/>
        <v>5.595183561285256</v>
      </c>
      <c r="U35" s="15">
        <f t="shared" si="7"/>
        <v>70.7017543859649</v>
      </c>
    </row>
    <row r="36" spans="1:21" ht="12.75">
      <c r="A36" s="23" t="s">
        <v>10</v>
      </c>
      <c r="B36" s="15">
        <f t="shared" si="4"/>
        <v>32.581021541890884</v>
      </c>
      <c r="C36" s="15">
        <f t="shared" si="4"/>
        <v>28.34816784398696</v>
      </c>
      <c r="D36" s="15">
        <f t="shared" si="4"/>
        <v>15.928607370785775</v>
      </c>
      <c r="E36" s="15">
        <f t="shared" si="4"/>
        <v>9.95383291309094</v>
      </c>
      <c r="F36" s="15">
        <f t="shared" si="4"/>
        <v>7.773338576051958</v>
      </c>
      <c r="G36" s="15" t="s">
        <v>8</v>
      </c>
      <c r="H36" s="15" t="s">
        <v>8</v>
      </c>
      <c r="I36" s="15">
        <f t="shared" si="4"/>
        <v>0.8344354957714541</v>
      </c>
      <c r="J36" s="15" t="s">
        <v>8</v>
      </c>
      <c r="K36" s="15">
        <f t="shared" si="4"/>
        <v>4.580596258422033</v>
      </c>
      <c r="L36" s="15" t="s">
        <v>8</v>
      </c>
      <c r="M36" s="15" t="s">
        <v>8</v>
      </c>
      <c r="N36" s="15" t="s">
        <v>8</v>
      </c>
      <c r="O36" s="15" t="s">
        <v>8</v>
      </c>
      <c r="P36" s="15">
        <f t="shared" si="4"/>
        <v>100</v>
      </c>
      <c r="Q36" s="25"/>
      <c r="R36" s="15">
        <f t="shared" si="5"/>
        <v>93.79022350415423</v>
      </c>
      <c r="S36" s="15">
        <f t="shared" si="5"/>
        <v>95.21240110376317</v>
      </c>
      <c r="T36" s="15">
        <f t="shared" si="6"/>
        <v>4.787598896236838</v>
      </c>
      <c r="U36" s="15">
        <f t="shared" si="7"/>
        <v>73.90131423050983</v>
      </c>
    </row>
    <row r="37" spans="1:21" ht="12.75">
      <c r="A37" s="23" t="s">
        <v>11</v>
      </c>
      <c r="B37" s="15">
        <f t="shared" si="4"/>
        <v>39.87299808669202</v>
      </c>
      <c r="C37" s="15">
        <f t="shared" si="4"/>
        <v>20.66522327408165</v>
      </c>
      <c r="D37" s="15">
        <f t="shared" si="4"/>
        <v>17.71192409373054</v>
      </c>
      <c r="E37" s="15">
        <f t="shared" si="4"/>
        <v>9.091445233685562</v>
      </c>
      <c r="F37" s="15">
        <f t="shared" si="4"/>
        <v>6.828910344452144</v>
      </c>
      <c r="G37" s="15">
        <f t="shared" si="4"/>
        <v>4.112920329492729</v>
      </c>
      <c r="H37" s="15">
        <f t="shared" si="4"/>
        <v>1.0579787891607189</v>
      </c>
      <c r="I37" s="15">
        <f t="shared" si="4"/>
        <v>0.3637893705364181</v>
      </c>
      <c r="J37" s="15" t="s">
        <v>8</v>
      </c>
      <c r="K37" s="15" t="s">
        <v>8</v>
      </c>
      <c r="L37" s="15" t="s">
        <v>8</v>
      </c>
      <c r="M37" s="15" t="s">
        <v>8</v>
      </c>
      <c r="N37" s="15">
        <f t="shared" si="4"/>
        <v>0.2948104781682146</v>
      </c>
      <c r="O37" s="15" t="s">
        <v>8</v>
      </c>
      <c r="P37" s="15">
        <f t="shared" si="4"/>
        <v>100</v>
      </c>
      <c r="Q37" s="15"/>
      <c r="R37" s="15">
        <f t="shared" si="5"/>
        <v>96.18090165796619</v>
      </c>
      <c r="S37" s="15">
        <f t="shared" si="5"/>
        <v>96.06531821482082</v>
      </c>
      <c r="T37" s="15">
        <f t="shared" si="6"/>
        <v>3.934681785179174</v>
      </c>
      <c r="U37" s="15">
        <f t="shared" si="7"/>
        <v>71.86283359823669</v>
      </c>
    </row>
    <row r="38" spans="1:21" ht="12.75">
      <c r="A38" s="23" t="s">
        <v>12</v>
      </c>
      <c r="B38" s="15">
        <f t="shared" si="4"/>
        <v>39.949778412911094</v>
      </c>
      <c r="C38" s="15">
        <f t="shared" si="4"/>
        <v>0.9241832364969237</v>
      </c>
      <c r="D38" s="15">
        <f t="shared" si="4"/>
        <v>12.767223907788924</v>
      </c>
      <c r="E38" s="15">
        <f t="shared" si="4"/>
        <v>2.8108665633637857</v>
      </c>
      <c r="F38" s="15">
        <f t="shared" si="4"/>
        <v>5.809220625552762</v>
      </c>
      <c r="G38" s="15">
        <f t="shared" si="4"/>
        <v>3.4133328192287946</v>
      </c>
      <c r="H38" s="15" t="s">
        <v>8</v>
      </c>
      <c r="I38" s="15" t="s">
        <v>8</v>
      </c>
      <c r="J38" s="15" t="s">
        <v>8</v>
      </c>
      <c r="K38" s="15" t="s">
        <v>8</v>
      </c>
      <c r="L38" s="15">
        <f t="shared" si="4"/>
        <v>26.99603095230636</v>
      </c>
      <c r="M38" s="15" t="s">
        <v>8</v>
      </c>
      <c r="N38" s="15" t="s">
        <v>8</v>
      </c>
      <c r="O38" s="15">
        <f t="shared" si="4"/>
        <v>7.329363482351353</v>
      </c>
      <c r="P38" s="15">
        <f t="shared" si="4"/>
        <v>100</v>
      </c>
      <c r="Q38" s="15"/>
      <c r="R38" s="15">
        <f t="shared" si="5"/>
        <v>94.84800138920544</v>
      </c>
      <c r="S38" s="15">
        <f t="shared" si="5"/>
        <v>94.96544306114976</v>
      </c>
      <c r="T38" s="15">
        <f t="shared" si="6"/>
        <v>5.034556938850239</v>
      </c>
      <c r="U38" s="15">
        <f t="shared" si="7"/>
        <v>76.38529024046548</v>
      </c>
    </row>
    <row r="39" spans="1:21" ht="12.75">
      <c r="A39" s="23" t="s">
        <v>13</v>
      </c>
      <c r="B39" s="15">
        <f t="shared" si="4"/>
        <v>52.68154776069678</v>
      </c>
      <c r="C39" s="15">
        <f t="shared" si="4"/>
        <v>15.00442625291514</v>
      </c>
      <c r="D39" s="15">
        <f t="shared" si="4"/>
        <v>15.093617628861072</v>
      </c>
      <c r="E39" s="15">
        <f t="shared" si="4"/>
        <v>5.787159107134358</v>
      </c>
      <c r="F39" s="15">
        <f t="shared" si="4"/>
        <v>7.416305744609966</v>
      </c>
      <c r="G39" s="15">
        <f t="shared" si="4"/>
        <v>2.101899005282947</v>
      </c>
      <c r="H39" s="15" t="s">
        <v>8</v>
      </c>
      <c r="I39" s="15">
        <f t="shared" si="4"/>
        <v>0.507400885250583</v>
      </c>
      <c r="J39" s="15" t="s">
        <v>8</v>
      </c>
      <c r="K39" s="15">
        <f t="shared" si="4"/>
        <v>1.273570986626053</v>
      </c>
      <c r="L39" s="15" t="s">
        <v>8</v>
      </c>
      <c r="M39" s="15" t="s">
        <v>8</v>
      </c>
      <c r="N39" s="15" t="s">
        <v>8</v>
      </c>
      <c r="O39" s="15">
        <f t="shared" si="4"/>
        <v>0.1340726286231022</v>
      </c>
      <c r="P39" s="15">
        <f t="shared" si="4"/>
        <v>100</v>
      </c>
      <c r="Q39" s="15"/>
      <c r="R39" s="15">
        <f t="shared" si="5"/>
        <v>94.56390145706432</v>
      </c>
      <c r="S39" s="15">
        <f t="shared" si="5"/>
        <v>95.89820759673003</v>
      </c>
      <c r="T39" s="15">
        <f t="shared" si="6"/>
        <v>4.101792403269969</v>
      </c>
      <c r="U39" s="15">
        <f t="shared" si="7"/>
        <v>69.67141060877499</v>
      </c>
    </row>
    <row r="40" spans="1:21" ht="12.75">
      <c r="A40" s="23" t="s">
        <v>14</v>
      </c>
      <c r="B40" s="15">
        <f t="shared" si="4"/>
        <v>44.715998184961606</v>
      </c>
      <c r="C40" s="15">
        <f t="shared" si="4"/>
        <v>18.031774659536705</v>
      </c>
      <c r="D40" s="15">
        <f t="shared" si="4"/>
        <v>13.611352031292181</v>
      </c>
      <c r="E40" s="15">
        <f t="shared" si="4"/>
        <v>5.289889202244674</v>
      </c>
      <c r="F40" s="15">
        <f t="shared" si="4"/>
        <v>10.277224140010684</v>
      </c>
      <c r="G40" s="15">
        <f t="shared" si="4"/>
        <v>6.648152509175709</v>
      </c>
      <c r="H40" s="15">
        <f t="shared" si="4"/>
        <v>0.48807875888133895</v>
      </c>
      <c r="I40" s="15">
        <f t="shared" si="4"/>
        <v>0.9375305138971057</v>
      </c>
      <c r="J40" s="15" t="s">
        <v>8</v>
      </c>
      <c r="K40" s="15" t="s">
        <v>8</v>
      </c>
      <c r="L40" s="15" t="s">
        <v>8</v>
      </c>
      <c r="M40" s="15" t="s">
        <v>8</v>
      </c>
      <c r="N40" s="15" t="s">
        <v>8</v>
      </c>
      <c r="O40" s="15" t="s">
        <v>8</v>
      </c>
      <c r="P40" s="15">
        <f t="shared" si="4"/>
        <v>100</v>
      </c>
      <c r="Q40" s="15"/>
      <c r="R40" s="15">
        <f t="shared" si="5"/>
        <v>90.6745939914614</v>
      </c>
      <c r="S40" s="15">
        <f t="shared" si="5"/>
        <v>96.07175818308987</v>
      </c>
      <c r="T40" s="15">
        <f t="shared" si="6"/>
        <v>3.9282418169101323</v>
      </c>
      <c r="U40" s="15">
        <f t="shared" si="7"/>
        <v>62.145741878841086</v>
      </c>
    </row>
    <row r="41" spans="1:21" ht="12.75">
      <c r="A41" s="23" t="s">
        <v>15</v>
      </c>
      <c r="B41" s="15">
        <f t="shared" si="4"/>
        <v>19.98615562175288</v>
      </c>
      <c r="C41" s="15">
        <f t="shared" si="4"/>
        <v>41.02894878021233</v>
      </c>
      <c r="D41" s="15">
        <f t="shared" si="4"/>
        <v>14.076750268240342</v>
      </c>
      <c r="E41" s="15">
        <f t="shared" si="4"/>
        <v>5.920567328326181</v>
      </c>
      <c r="F41" s="15">
        <f t="shared" si="4"/>
        <v>7.263754376552971</v>
      </c>
      <c r="G41" s="15">
        <f t="shared" si="4"/>
        <v>3.371181104585498</v>
      </c>
      <c r="H41" s="15">
        <f t="shared" si="4"/>
        <v>0.15150285181838719</v>
      </c>
      <c r="I41" s="15" t="s">
        <v>8</v>
      </c>
      <c r="J41" s="15">
        <f t="shared" si="4"/>
        <v>8.201139668511408</v>
      </c>
      <c r="K41" s="15" t="s">
        <v>8</v>
      </c>
      <c r="L41" s="15" t="s">
        <v>8</v>
      </c>
      <c r="M41" s="15" t="s">
        <v>8</v>
      </c>
      <c r="N41" s="15" t="s">
        <v>8</v>
      </c>
      <c r="O41" s="15" t="s">
        <v>8</v>
      </c>
      <c r="P41" s="15">
        <f t="shared" si="4"/>
        <v>100</v>
      </c>
      <c r="Q41" s="15"/>
      <c r="R41" s="15">
        <f t="shared" si="5"/>
        <v>96.67316140481064</v>
      </c>
      <c r="S41" s="15">
        <f t="shared" si="5"/>
        <v>95.9126478863346</v>
      </c>
      <c r="T41" s="15">
        <f t="shared" si="6"/>
        <v>4.087352113665397</v>
      </c>
      <c r="U41" s="15">
        <f t="shared" si="7"/>
        <v>76.9631339745116</v>
      </c>
    </row>
    <row r="42" spans="1:21" ht="12.75">
      <c r="A42" s="23" t="s">
        <v>16</v>
      </c>
      <c r="B42" s="15">
        <f t="shared" si="4"/>
        <v>39.1956031676942</v>
      </c>
      <c r="C42" s="15">
        <f t="shared" si="4"/>
        <v>30.031248172858916</v>
      </c>
      <c r="D42" s="15">
        <f t="shared" si="4"/>
        <v>14.064796107296221</v>
      </c>
      <c r="E42" s="15">
        <f t="shared" si="4"/>
        <v>3.892573848982323</v>
      </c>
      <c r="F42" s="15">
        <f t="shared" si="4"/>
        <v>5.28217554846715</v>
      </c>
      <c r="G42" s="15">
        <f t="shared" si="4"/>
        <v>4.582502322499335</v>
      </c>
      <c r="H42" s="15" t="s">
        <v>8</v>
      </c>
      <c r="I42" s="15">
        <f t="shared" si="4"/>
        <v>2.9511008322018593</v>
      </c>
      <c r="J42" s="15" t="s">
        <v>8</v>
      </c>
      <c r="K42" s="15" t="s">
        <v>8</v>
      </c>
      <c r="L42" s="15" t="s">
        <v>8</v>
      </c>
      <c r="M42" s="15" t="s">
        <v>8</v>
      </c>
      <c r="N42" s="15" t="s">
        <v>8</v>
      </c>
      <c r="O42" s="15" t="s">
        <v>8</v>
      </c>
      <c r="P42" s="15">
        <f t="shared" si="4"/>
        <v>100</v>
      </c>
      <c r="Q42" s="15"/>
      <c r="R42" s="15">
        <f t="shared" si="5"/>
        <v>94.54770552690482</v>
      </c>
      <c r="S42" s="15">
        <f t="shared" si="5"/>
        <v>95.34525327079764</v>
      </c>
      <c r="T42" s="15">
        <f t="shared" si="6"/>
        <v>4.65474672920236</v>
      </c>
      <c r="U42" s="15">
        <f t="shared" si="7"/>
        <v>69.18081652206313</v>
      </c>
    </row>
    <row r="43" spans="1:21" ht="12.75">
      <c r="A43" s="23" t="s">
        <v>17</v>
      </c>
      <c r="B43" s="15">
        <f t="shared" si="4"/>
        <v>30.64424244901054</v>
      </c>
      <c r="C43" s="15">
        <f t="shared" si="4"/>
        <v>38.90841715662404</v>
      </c>
      <c r="D43" s="15">
        <f t="shared" si="4"/>
        <v>14.245388508581414</v>
      </c>
      <c r="E43" s="15">
        <f t="shared" si="4"/>
        <v>4.548737813023306</v>
      </c>
      <c r="F43" s="15">
        <f t="shared" si="4"/>
        <v>5.3906553505019055</v>
      </c>
      <c r="G43" s="15">
        <f t="shared" si="4"/>
        <v>4.535591314251051</v>
      </c>
      <c r="H43" s="15" t="s">
        <v>8</v>
      </c>
      <c r="I43" s="15">
        <f t="shared" si="4"/>
        <v>1.726967408007744</v>
      </c>
      <c r="J43" s="15" t="s">
        <v>8</v>
      </c>
      <c r="K43" s="15" t="s">
        <v>8</v>
      </c>
      <c r="L43" s="15" t="s">
        <v>8</v>
      </c>
      <c r="M43" s="15" t="s">
        <v>8</v>
      </c>
      <c r="N43" s="15" t="s">
        <v>8</v>
      </c>
      <c r="O43" s="15" t="s">
        <v>8</v>
      </c>
      <c r="P43" s="15">
        <f t="shared" si="4"/>
        <v>100</v>
      </c>
      <c r="Q43" s="15"/>
      <c r="R43" s="15">
        <f t="shared" si="5"/>
        <v>96.25998501511626</v>
      </c>
      <c r="S43" s="15">
        <f t="shared" si="5"/>
        <v>95.57476605827307</v>
      </c>
      <c r="T43" s="15">
        <f t="shared" si="6"/>
        <v>4.425233941726922</v>
      </c>
      <c r="U43" s="15">
        <f t="shared" si="7"/>
        <v>75.57105789272194</v>
      </c>
    </row>
    <row r="44" spans="1:21" ht="12.75">
      <c r="A44" s="23" t="s">
        <v>18</v>
      </c>
      <c r="B44" s="15">
        <f aca="true" t="shared" si="8" ref="B44:P52">B16/$P16*100</f>
        <v>31.542238163119624</v>
      </c>
      <c r="C44" s="15">
        <f t="shared" si="8"/>
        <v>38.92848644672012</v>
      </c>
      <c r="D44" s="15">
        <f t="shared" si="8"/>
        <v>16.54729185449735</v>
      </c>
      <c r="E44" s="15">
        <f t="shared" si="8"/>
        <v>2.789026394895226</v>
      </c>
      <c r="F44" s="15">
        <f t="shared" si="8"/>
        <v>3.462269773249709</v>
      </c>
      <c r="G44" s="15" t="s">
        <v>8</v>
      </c>
      <c r="H44" s="15" t="s">
        <v>8</v>
      </c>
      <c r="I44" s="15">
        <f t="shared" si="8"/>
        <v>1.9378668838043929</v>
      </c>
      <c r="J44" s="15" t="s">
        <v>8</v>
      </c>
      <c r="K44" s="15" t="s">
        <v>8</v>
      </c>
      <c r="L44" s="15" t="s">
        <v>8</v>
      </c>
      <c r="M44" s="15" t="s">
        <v>8</v>
      </c>
      <c r="N44" s="15" t="s">
        <v>8</v>
      </c>
      <c r="O44" s="15">
        <f t="shared" si="8"/>
        <v>4.792820483713579</v>
      </c>
      <c r="P44" s="15">
        <f t="shared" si="8"/>
        <v>100</v>
      </c>
      <c r="Q44" s="15"/>
      <c r="R44" s="15">
        <f t="shared" si="5"/>
        <v>94.24979237256744</v>
      </c>
      <c r="S44" s="15">
        <f t="shared" si="5"/>
        <v>94.75387998171449</v>
      </c>
      <c r="T44" s="15">
        <f t="shared" si="6"/>
        <v>5.246120018285507</v>
      </c>
      <c r="U44" s="15">
        <f t="shared" si="7"/>
        <v>67.10827221827932</v>
      </c>
    </row>
    <row r="45" spans="1:21" ht="12.75">
      <c r="A45" s="23" t="s">
        <v>19</v>
      </c>
      <c r="B45" s="15">
        <f t="shared" si="8"/>
        <v>31.489367212840286</v>
      </c>
      <c r="C45" s="15">
        <f t="shared" si="8"/>
        <v>25.42868546939527</v>
      </c>
      <c r="D45" s="15">
        <f t="shared" si="8"/>
        <v>12.380921987685308</v>
      </c>
      <c r="E45" s="15">
        <f t="shared" si="8"/>
        <v>8.405357117254118</v>
      </c>
      <c r="F45" s="15">
        <f t="shared" si="8"/>
        <v>6.280464707767747</v>
      </c>
      <c r="G45" s="15">
        <f t="shared" si="8"/>
        <v>11.10287850007377</v>
      </c>
      <c r="H45" s="15">
        <f t="shared" si="8"/>
        <v>2.778459974478906</v>
      </c>
      <c r="I45" s="15">
        <f t="shared" si="8"/>
        <v>2.133865030504599</v>
      </c>
      <c r="J45" s="15" t="s">
        <v>8</v>
      </c>
      <c r="K45" s="15" t="s">
        <v>8</v>
      </c>
      <c r="L45" s="15" t="s">
        <v>8</v>
      </c>
      <c r="M45" s="15" t="s">
        <v>8</v>
      </c>
      <c r="N45" s="15" t="s">
        <v>8</v>
      </c>
      <c r="O45" s="15" t="s">
        <v>8</v>
      </c>
      <c r="P45" s="15">
        <f t="shared" si="8"/>
        <v>100</v>
      </c>
      <c r="Q45" s="15"/>
      <c r="R45" s="15">
        <f t="shared" si="5"/>
        <v>93.92137037310897</v>
      </c>
      <c r="S45" s="15">
        <f t="shared" si="5"/>
        <v>95.62914979327329</v>
      </c>
      <c r="T45" s="15">
        <f t="shared" si="6"/>
        <v>4.370850206726712</v>
      </c>
      <c r="U45" s="15">
        <f t="shared" si="7"/>
        <v>61.66074699209698</v>
      </c>
    </row>
    <row r="46" spans="1:21" ht="12.75">
      <c r="A46" s="23" t="s">
        <v>20</v>
      </c>
      <c r="B46" s="15">
        <f t="shared" si="8"/>
        <v>34.508250698829684</v>
      </c>
      <c r="C46" s="15">
        <f t="shared" si="8"/>
        <v>23.175141428190184</v>
      </c>
      <c r="D46" s="15">
        <f t="shared" si="8"/>
        <v>11.085365153879154</v>
      </c>
      <c r="E46" s="15">
        <f t="shared" si="8"/>
        <v>8.267093660938494</v>
      </c>
      <c r="F46" s="15">
        <f t="shared" si="8"/>
        <v>5.4963671786408135</v>
      </c>
      <c r="G46" s="15">
        <f t="shared" si="8"/>
        <v>8.291093872249654</v>
      </c>
      <c r="H46" s="15">
        <f t="shared" si="8"/>
        <v>7.301347017552488</v>
      </c>
      <c r="I46" s="15">
        <f t="shared" si="8"/>
        <v>0.8468841167785613</v>
      </c>
      <c r="J46" s="15" t="s">
        <v>8</v>
      </c>
      <c r="K46" s="15" t="s">
        <v>8</v>
      </c>
      <c r="L46" s="15" t="s">
        <v>8</v>
      </c>
      <c r="M46" s="15" t="s">
        <v>8</v>
      </c>
      <c r="N46" s="15" t="s">
        <v>8</v>
      </c>
      <c r="O46" s="15">
        <f t="shared" si="8"/>
        <v>1.0284568729409687</v>
      </c>
      <c r="P46" s="15">
        <f t="shared" si="8"/>
        <v>100</v>
      </c>
      <c r="Q46" s="15"/>
      <c r="R46" s="15">
        <f t="shared" si="5"/>
        <v>89.83138138009838</v>
      </c>
      <c r="S46" s="15">
        <f t="shared" si="5"/>
        <v>94.93868240234237</v>
      </c>
      <c r="T46" s="15">
        <f t="shared" si="6"/>
        <v>5.061317597657635</v>
      </c>
      <c r="U46" s="15">
        <f t="shared" si="7"/>
        <v>48.73485845107721</v>
      </c>
    </row>
    <row r="47" spans="1:21" ht="12.75">
      <c r="A47" s="23" t="s">
        <v>21</v>
      </c>
      <c r="B47" s="15">
        <f t="shared" si="8"/>
        <v>44.213407057496205</v>
      </c>
      <c r="C47" s="15">
        <f t="shared" si="8"/>
        <v>22.696352839235757</v>
      </c>
      <c r="D47" s="15">
        <f t="shared" si="8"/>
        <v>10.835393696685717</v>
      </c>
      <c r="E47" s="15">
        <f t="shared" si="8"/>
        <v>4.94563435898348</v>
      </c>
      <c r="F47" s="15">
        <f t="shared" si="8"/>
        <v>6.220095085874589</v>
      </c>
      <c r="G47" s="15">
        <f t="shared" si="8"/>
        <v>7.6753511087846436</v>
      </c>
      <c r="H47" s="15">
        <f t="shared" si="8"/>
        <v>2.5299906743677245</v>
      </c>
      <c r="I47" s="15">
        <f t="shared" si="8"/>
        <v>0.8837751785718823</v>
      </c>
      <c r="J47" s="15" t="s">
        <v>8</v>
      </c>
      <c r="K47" s="15" t="s">
        <v>8</v>
      </c>
      <c r="L47" s="15" t="s">
        <v>8</v>
      </c>
      <c r="M47" s="15" t="s">
        <v>8</v>
      </c>
      <c r="N47" s="15" t="s">
        <v>8</v>
      </c>
      <c r="O47" s="15" t="s">
        <v>8</v>
      </c>
      <c r="P47" s="15">
        <f t="shared" si="8"/>
        <v>100</v>
      </c>
      <c r="Q47" s="15"/>
      <c r="R47" s="15">
        <f t="shared" si="5"/>
        <v>85.81419577028349</v>
      </c>
      <c r="S47" s="15">
        <f t="shared" si="5"/>
        <v>94.23454293592327</v>
      </c>
      <c r="T47" s="15">
        <f t="shared" si="6"/>
        <v>5.765457064076731</v>
      </c>
      <c r="U47" s="15">
        <f t="shared" si="7"/>
        <v>50.80261655072162</v>
      </c>
    </row>
    <row r="48" spans="1:21" ht="12.75">
      <c r="A48" s="23" t="s">
        <v>22</v>
      </c>
      <c r="B48" s="15">
        <f t="shared" si="8"/>
        <v>39.88714607278465</v>
      </c>
      <c r="C48" s="15">
        <f t="shared" si="8"/>
        <v>26.060288414209687</v>
      </c>
      <c r="D48" s="15">
        <f t="shared" si="8"/>
        <v>11.548514242148103</v>
      </c>
      <c r="E48" s="15">
        <f t="shared" si="8"/>
        <v>3.4889400774666783</v>
      </c>
      <c r="F48" s="15">
        <f t="shared" si="8"/>
        <v>4.517534450656427</v>
      </c>
      <c r="G48" s="15">
        <f t="shared" si="8"/>
        <v>9.932571592257334</v>
      </c>
      <c r="H48" s="15">
        <f t="shared" si="8"/>
        <v>2.0513721784172807</v>
      </c>
      <c r="I48" s="15">
        <f t="shared" si="8"/>
        <v>0.995821452628432</v>
      </c>
      <c r="J48" s="15" t="s">
        <v>8</v>
      </c>
      <c r="K48" s="15" t="s">
        <v>8</v>
      </c>
      <c r="L48" s="15" t="s">
        <v>8</v>
      </c>
      <c r="M48" s="15" t="s">
        <v>8</v>
      </c>
      <c r="N48" s="15">
        <f t="shared" si="8"/>
        <v>1.5178115194314024</v>
      </c>
      <c r="O48" s="15" t="s">
        <v>8</v>
      </c>
      <c r="P48" s="15">
        <f t="shared" si="8"/>
        <v>100</v>
      </c>
      <c r="Q48" s="15"/>
      <c r="R48" s="15">
        <f t="shared" si="5"/>
        <v>92.28889893388312</v>
      </c>
      <c r="S48" s="15">
        <f t="shared" si="5"/>
        <v>95.50256364922205</v>
      </c>
      <c r="T48" s="15">
        <f t="shared" si="6"/>
        <v>4.497436350777935</v>
      </c>
      <c r="U48" s="15">
        <f t="shared" si="7"/>
        <v>53.23062620359917</v>
      </c>
    </row>
    <row r="49" spans="1:21" ht="12.75">
      <c r="A49" s="23" t="s">
        <v>23</v>
      </c>
      <c r="B49" s="15">
        <f t="shared" si="8"/>
        <v>40.055261778857606</v>
      </c>
      <c r="C49" s="15">
        <f t="shared" si="8"/>
        <v>28.190653137058742</v>
      </c>
      <c r="D49" s="15">
        <f t="shared" si="8"/>
        <v>9.87532071568087</v>
      </c>
      <c r="E49" s="15">
        <f t="shared" si="8"/>
        <v>5.119200745897902</v>
      </c>
      <c r="F49" s="15">
        <f t="shared" si="8"/>
        <v>8.46621341118983</v>
      </c>
      <c r="G49" s="15">
        <f t="shared" si="8"/>
        <v>7.133329249950659</v>
      </c>
      <c r="H49" s="15">
        <f t="shared" si="8"/>
        <v>1.1600209613643944</v>
      </c>
      <c r="I49" s="15" t="s">
        <v>8</v>
      </c>
      <c r="J49" s="15" t="s">
        <v>8</v>
      </c>
      <c r="K49" s="15" t="s">
        <v>8</v>
      </c>
      <c r="L49" s="15" t="s">
        <v>8</v>
      </c>
      <c r="M49" s="15" t="s">
        <v>8</v>
      </c>
      <c r="N49" s="15" t="s">
        <v>8</v>
      </c>
      <c r="O49" s="15" t="s">
        <v>8</v>
      </c>
      <c r="P49" s="15">
        <f t="shared" si="8"/>
        <v>100</v>
      </c>
      <c r="Q49" s="15"/>
      <c r="R49" s="15">
        <f t="shared" si="5"/>
        <v>89.59725988297417</v>
      </c>
      <c r="S49" s="15">
        <f t="shared" si="5"/>
        <v>93.61906825016565</v>
      </c>
      <c r="T49" s="15">
        <f t="shared" si="6"/>
        <v>6.380931749834344</v>
      </c>
      <c r="U49" s="15">
        <f t="shared" si="7"/>
        <v>40.9835247129306</v>
      </c>
    </row>
    <row r="50" spans="1:21" ht="12.75">
      <c r="A50" s="23" t="s">
        <v>24</v>
      </c>
      <c r="B50" s="15">
        <f t="shared" si="8"/>
        <v>39.125895874973125</v>
      </c>
      <c r="C50" s="15">
        <f t="shared" si="8"/>
        <v>26.394523442538226</v>
      </c>
      <c r="D50" s="15">
        <f t="shared" si="8"/>
        <v>15.701080767102235</v>
      </c>
      <c r="E50" s="15">
        <f t="shared" si="8"/>
        <v>4.594403611399509</v>
      </c>
      <c r="F50" s="15">
        <f t="shared" si="8"/>
        <v>2.275991236776268</v>
      </c>
      <c r="G50" s="15">
        <f t="shared" si="8"/>
        <v>9.53480820157244</v>
      </c>
      <c r="H50" s="15">
        <f t="shared" si="8"/>
        <v>2.373296865638192</v>
      </c>
      <c r="I50" s="15" t="s">
        <v>8</v>
      </c>
      <c r="J50" s="15" t="s">
        <v>8</v>
      </c>
      <c r="K50" s="15" t="s">
        <v>8</v>
      </c>
      <c r="L50" s="15" t="s">
        <v>8</v>
      </c>
      <c r="M50" s="15" t="s">
        <v>8</v>
      </c>
      <c r="N50" s="15" t="s">
        <v>8</v>
      </c>
      <c r="O50" s="15" t="s">
        <v>8</v>
      </c>
      <c r="P50" s="15">
        <f t="shared" si="8"/>
        <v>100</v>
      </c>
      <c r="Q50" s="15"/>
      <c r="R50" s="15">
        <f t="shared" si="5"/>
        <v>86.24494581171649</v>
      </c>
      <c r="S50" s="15">
        <f t="shared" si="5"/>
        <v>93.61064460849637</v>
      </c>
      <c r="T50" s="15">
        <f t="shared" si="6"/>
        <v>6.389355391503623</v>
      </c>
      <c r="U50" s="15">
        <f t="shared" si="7"/>
        <v>54.485450555341494</v>
      </c>
    </row>
    <row r="51" spans="1:21" ht="12.75">
      <c r="A51" s="23" t="s">
        <v>25</v>
      </c>
      <c r="B51" s="15">
        <f t="shared" si="8"/>
        <v>34.61858941432958</v>
      </c>
      <c r="C51" s="15">
        <f t="shared" si="8"/>
        <v>20.992181168601398</v>
      </c>
      <c r="D51" s="15">
        <f t="shared" si="8"/>
        <v>11.361618098597177</v>
      </c>
      <c r="E51" s="15">
        <f t="shared" si="8"/>
        <v>9.55751121460124</v>
      </c>
      <c r="F51" s="15">
        <f t="shared" si="8"/>
        <v>4.988985149927519</v>
      </c>
      <c r="G51" s="15">
        <f t="shared" si="8"/>
        <v>10.152062002762273</v>
      </c>
      <c r="H51" s="15">
        <f t="shared" si="8"/>
        <v>3.588170165165679</v>
      </c>
      <c r="I51" s="15">
        <f t="shared" si="8"/>
        <v>1.2099213551119177</v>
      </c>
      <c r="J51" s="15" t="s">
        <v>8</v>
      </c>
      <c r="K51" s="15" t="s">
        <v>8</v>
      </c>
      <c r="L51" s="15" t="s">
        <v>8</v>
      </c>
      <c r="M51" s="15" t="s">
        <v>8</v>
      </c>
      <c r="N51" s="15">
        <f t="shared" si="8"/>
        <v>0.9497197776484152</v>
      </c>
      <c r="O51" s="15">
        <f t="shared" si="8"/>
        <v>2.5812416532548026</v>
      </c>
      <c r="P51" s="15">
        <f t="shared" si="8"/>
        <v>100</v>
      </c>
      <c r="Q51" s="15"/>
      <c r="R51" s="15">
        <f t="shared" si="5"/>
        <v>86.74696667911375</v>
      </c>
      <c r="S51" s="15">
        <f t="shared" si="5"/>
        <v>94.84995974704078</v>
      </c>
      <c r="T51" s="15">
        <f t="shared" si="6"/>
        <v>5.15004025295921</v>
      </c>
      <c r="U51" s="15">
        <f t="shared" si="7"/>
        <v>43.79256991977935</v>
      </c>
    </row>
    <row r="52" spans="1:21" ht="12.75">
      <c r="A52" s="23" t="s">
        <v>26</v>
      </c>
      <c r="B52" s="15">
        <f t="shared" si="8"/>
        <v>40.9128733445434</v>
      </c>
      <c r="C52" s="15">
        <f t="shared" si="8"/>
        <v>22.568431807959982</v>
      </c>
      <c r="D52" s="15">
        <f t="shared" si="8"/>
        <v>11.550232951010551</v>
      </c>
      <c r="E52" s="15">
        <f t="shared" si="8"/>
        <v>7.204478175632369</v>
      </c>
      <c r="F52" s="15">
        <f t="shared" si="8"/>
        <v>3.2094427824364495</v>
      </c>
      <c r="G52" s="15" t="s">
        <v>8</v>
      </c>
      <c r="H52" s="15" t="s">
        <v>8</v>
      </c>
      <c r="I52" s="15" t="s">
        <v>8</v>
      </c>
      <c r="J52" s="15" t="s">
        <v>8</v>
      </c>
      <c r="K52" s="15">
        <f t="shared" si="8"/>
        <v>9.076862080151447</v>
      </c>
      <c r="L52" s="15" t="s">
        <v>8</v>
      </c>
      <c r="M52" s="15" t="s">
        <v>8</v>
      </c>
      <c r="N52" s="15" t="s">
        <v>8</v>
      </c>
      <c r="O52" s="15">
        <f t="shared" si="8"/>
        <v>5.477678858265804</v>
      </c>
      <c r="P52" s="15">
        <f t="shared" si="8"/>
        <v>100</v>
      </c>
      <c r="Q52" s="15"/>
      <c r="R52" s="15">
        <f t="shared" si="5"/>
        <v>89.40345705480371</v>
      </c>
      <c r="S52" s="15">
        <f t="shared" si="5"/>
        <v>95.63845699606426</v>
      </c>
      <c r="T52" s="15">
        <f t="shared" si="6"/>
        <v>4.361543003935745</v>
      </c>
      <c r="U52" s="15">
        <f t="shared" si="7"/>
        <v>55.38984914607745</v>
      </c>
    </row>
    <row r="53" spans="1:21" ht="12.75">
      <c r="A53" s="27" t="s">
        <v>1</v>
      </c>
      <c r="B53" s="26">
        <f aca="true" t="shared" si="9" ref="B53:P53">B25/$P25*100</f>
        <v>36.520063313114015</v>
      </c>
      <c r="C53" s="26">
        <f t="shared" si="9"/>
        <v>25.240509239423588</v>
      </c>
      <c r="D53" s="26">
        <f t="shared" si="9"/>
        <v>14.014291244255869</v>
      </c>
      <c r="E53" s="26">
        <f t="shared" si="9"/>
        <v>7.383686979102319</v>
      </c>
      <c r="F53" s="26">
        <f t="shared" si="9"/>
        <v>6.349268463576577</v>
      </c>
      <c r="G53" s="26">
        <f t="shared" si="9"/>
        <v>5.311206116860469</v>
      </c>
      <c r="H53" s="26">
        <f t="shared" si="9"/>
        <v>1.5628759634766534</v>
      </c>
      <c r="I53" s="26">
        <f t="shared" si="9"/>
        <v>0.8121520932954743</v>
      </c>
      <c r="J53" s="26">
        <f t="shared" si="9"/>
        <v>0.6766714646810832</v>
      </c>
      <c r="K53" s="26">
        <f t="shared" si="9"/>
        <v>0.49017355921058237</v>
      </c>
      <c r="L53" s="26">
        <f t="shared" si="9"/>
        <v>0.4077851163219393</v>
      </c>
      <c r="M53" s="26">
        <f t="shared" si="9"/>
        <v>0.2825698263257594</v>
      </c>
      <c r="N53" s="26">
        <f t="shared" si="9"/>
        <v>0.21137133056916643</v>
      </c>
      <c r="O53" s="26">
        <f t="shared" si="9"/>
        <v>0.7373752897865049</v>
      </c>
      <c r="P53" s="26">
        <f t="shared" si="9"/>
        <v>100</v>
      </c>
      <c r="Q53" s="25"/>
      <c r="R53" s="26">
        <f>S25/R25*100</f>
        <v>93.03511764126176</v>
      </c>
      <c r="S53" s="26">
        <f>T25/S25*100</f>
        <v>95.28312711092168</v>
      </c>
      <c r="T53" s="26">
        <f>U25/S25*100</f>
        <v>4.7168728890783145</v>
      </c>
      <c r="U53" s="26">
        <f>V25/U25*100</f>
        <v>64.00447966868687</v>
      </c>
    </row>
    <row r="54" ht="12.75">
      <c r="A54" s="16" t="s">
        <v>47</v>
      </c>
    </row>
    <row r="55" ht="12.75">
      <c r="A55" s="5" t="s">
        <v>28</v>
      </c>
    </row>
  </sheetData>
  <printOptions/>
  <pageMargins left="0.22" right="0.5" top="0.69" bottom="0.984251968503937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C.Cattaneo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