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48" sheetId="1" r:id="rId1"/>
  </sheets>
  <definedNames>
    <definedName name="_Regression_Int" localSheetId="0" hidden="1">1</definedName>
    <definedName name="_xlnm.Print_Area" localSheetId="0">'SENATO48'!#REF!</definedName>
    <definedName name="Print_Area_MI">'SENATO48'!#REF!</definedName>
  </definedNames>
  <calcPr fullCalcOnLoad="1"/>
</workbook>
</file>

<file path=xl/sharedStrings.xml><?xml version="1.0" encoding="utf-8"?>
<sst xmlns="http://schemas.openxmlformats.org/spreadsheetml/2006/main" count="177" uniqueCount="50">
  <si>
    <t>P. naz. monarchico e All. democratica nazionale del lavoro</t>
  </si>
  <si>
    <t>Totale</t>
  </si>
  <si>
    <t>Elettori</t>
  </si>
  <si>
    <t>Votanti</t>
  </si>
  <si>
    <t>Voti validi</t>
  </si>
  <si>
    <t>Voti non validi</t>
  </si>
  <si>
    <t>Schede bianche</t>
  </si>
  <si>
    <t>Piemonte</t>
  </si>
  <si>
    <t>-</t>
  </si>
  <si>
    <t>Valle d'Aosta</t>
  </si>
  <si>
    <t>Lombardia</t>
  </si>
  <si>
    <t>Trentino- Alto Adige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</si>
  <si>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</si>
  <si>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</si>
  <si>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</si>
  <si>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</si>
  <si>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</si>
  <si>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</si>
  <si>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</si>
  <si>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</si>
  <si>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</si>
  <si>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</si>
  <si>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</si>
  <si>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</si>
  <si>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</si>
  <si>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</si>
  <si>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</si>
  <si>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</si>
  <si>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Valori percentuali</t>
  </si>
  <si>
    <t>*Dati desunti dai prospetti degli uffici elettorali circoscrizionali e regionali esistenti presso la Giunta delle elezioni del Senato della Repubblica.</t>
  </si>
  <si>
    <t>Regioni</t>
  </si>
  <si>
    <t>Totale voti validi</t>
  </si>
  <si>
    <t>BN      Blocco nazionale</t>
  </si>
  <si>
    <t>DC     Democrazia cristiana</t>
  </si>
  <si>
    <t>PRI      Partito repubblicano</t>
  </si>
  <si>
    <t>US-PRI   Unità socialista e partito repubblicano</t>
  </si>
  <si>
    <t>US           Unità socialista</t>
  </si>
  <si>
    <t>FDP     Fronte dem. popolare per la libertà, la pace, il lavoro</t>
  </si>
  <si>
    <t xml:space="preserve">Altre liste </t>
  </si>
  <si>
    <r>
      <t>Fonte</t>
    </r>
    <r>
      <rPr>
        <sz val="10"/>
        <rFont val="Times New Roman"/>
        <family val="1"/>
      </rPr>
      <t xml:space="preserve">: Istat-Ministero dell'Interno, Le elezioni politiche del 1948 - </t>
    </r>
    <r>
      <rPr>
        <i/>
        <sz val="10"/>
        <rFont val="Times New Roman"/>
        <family val="1"/>
      </rPr>
      <t>Elezione del Senato della Repubblica</t>
    </r>
    <r>
      <rPr>
        <sz val="10"/>
        <rFont val="Times New Roman"/>
        <family val="1"/>
      </rPr>
      <t>, Roma 1951.</t>
    </r>
  </si>
  <si>
    <t>% votanti su elettori</t>
  </si>
  <si>
    <t>% di voti validi sui votanti</t>
  </si>
  <si>
    <t>% di voti non validi sui votanti</t>
  </si>
  <si>
    <t>% di schede bianche sui voti non validi</t>
  </si>
  <si>
    <t>1948  - Elezioni del Senato, 18 aprile (per regione)</t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</si>
  <si>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</si>
  <si>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</si>
  <si>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</si>
  <si>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Valori assoluti</t>
  </si>
  <si>
    <t>Altre liste (a)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</si>
</sst>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6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/>
    </xf>
    <xf numFmtId="17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170" fontId="8" fillId="0" borderId="0" xfId="0" applyFont="1" applyAlignment="1" applyProtection="1">
      <alignment horizontal="left"/>
      <protection/>
    </xf>
    <xf numFmtId="170" fontId="5" fillId="0" borderId="1" xfId="0" applyFont="1" applyBorder="1" applyAlignment="1" applyProtection="1">
      <alignment horizontal="right" wrapText="1"/>
      <protection/>
    </xf>
    <xf numFmtId="170" fontId="5" fillId="0" borderId="1" xfId="0" applyFont="1" applyBorder="1" applyAlignment="1">
      <alignment horizontal="right" wrapText="1"/>
    </xf>
    <xf numFmtId="170" fontId="5" fillId="0" borderId="1" xfId="0" applyFont="1" applyBorder="1" applyAlignment="1" applyProtection="1">
      <alignment horizontal="left" wrapText="1"/>
      <protection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170" fontId="6" fillId="0" borderId="0" xfId="0" applyFont="1" applyBorder="1" applyAlignment="1">
      <alignment horizontal="right"/>
    </xf>
    <xf numFmtId="3" fontId="5" fillId="0" borderId="2" xfId="0" applyNumberFormat="1" applyFont="1" applyBorder="1" applyAlignment="1" applyProtection="1">
      <alignment horizontal="left"/>
      <protection/>
    </xf>
    <xf numFmtId="3" fontId="6" fillId="0" borderId="2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/>
    </xf>
    <xf numFmtId="173" fontId="6" fillId="0" borderId="0" xfId="0" applyNumberFormat="1" applyFont="1" applyBorder="1" applyAlignment="1">
      <alignment horizontal="right"/>
    </xf>
    <xf numFmtId="170" fontId="5" fillId="0" borderId="0" xfId="0" applyFont="1" applyBorder="1" applyAlignment="1">
      <alignment horizontal="right" wrapText="1"/>
    </xf>
    <xf numFmtId="173" fontId="6" fillId="0" borderId="2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57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1" customWidth="1"/>
    <col min="2" max="16" width="9.625" style="2" customWidth="1"/>
    <col min="17" max="20" width="9.125" style="1" customWidth="1"/>
    <col min="21" max="33" width="9.625" style="1" customWidth="1"/>
    <col min="34" max="34" width="11.625" style="1" customWidth="1"/>
    <col min="35" max="16384" width="9.625" style="1" customWidth="1"/>
  </cols>
  <sheetData>
    <row r="1" ht="15.75">
      <c r="A1" s="12" t="s">
        <v>44</v>
      </c>
    </row>
    <row r="2" ht="12.75" customHeight="1">
      <c r="A2" s="12"/>
    </row>
    <row r="3" spans="1:11" ht="12.75" customHeight="1">
      <c r="A3" s="12"/>
      <c r="K3" s="18"/>
    </row>
    <row r="4" spans="1:11" ht="12.75">
      <c r="A4" s="3" t="s">
        <v>48</v>
      </c>
      <c r="K4" s="18"/>
    </row>
    <row r="5" spans="1:16" ht="76.5" customHeight="1">
      <c r="A5" s="15" t="s">
        <v>30</v>
      </c>
      <c r="B5" s="13" t="s">
        <v>37</v>
      </c>
      <c r="C5" s="14" t="s">
        <v>36</v>
      </c>
      <c r="D5" s="14" t="s">
        <v>35</v>
      </c>
      <c r="E5" s="14" t="s">
        <v>34</v>
      </c>
      <c r="F5" s="14" t="s">
        <v>33</v>
      </c>
      <c r="G5" s="14" t="s">
        <v>32</v>
      </c>
      <c r="H5" s="14" t="s">
        <v>0</v>
      </c>
      <c r="I5" s="14" t="s">
        <v>49</v>
      </c>
      <c r="J5" s="14" t="s">
        <v>31</v>
      </c>
      <c r="K5" s="24"/>
      <c r="L5" s="13" t="s">
        <v>2</v>
      </c>
      <c r="M5" s="13" t="s">
        <v>3</v>
      </c>
      <c r="N5" s="13" t="s">
        <v>4</v>
      </c>
      <c r="O5" s="13" t="s">
        <v>5</v>
      </c>
      <c r="P5" s="13" t="s">
        <v>6</v>
      </c>
    </row>
    <row r="6" spans="1:31" s="8" customFormat="1" ht="12.75">
      <c r="A6" s="16" t="s">
        <v>7</v>
      </c>
      <c r="B6" s="6">
        <v>665333</v>
      </c>
      <c r="C6" s="6">
        <v>221144</v>
      </c>
      <c r="D6" s="6" t="s">
        <v>8</v>
      </c>
      <c r="E6" s="6" t="s">
        <v>8</v>
      </c>
      <c r="F6" s="6">
        <v>966155</v>
      </c>
      <c r="G6" s="6">
        <v>127326</v>
      </c>
      <c r="H6" s="6">
        <v>5621</v>
      </c>
      <c r="I6" s="6">
        <v>81594</v>
      </c>
      <c r="J6" s="6">
        <f aca="true" t="shared" si="0" ref="J6:J25">SUM(B6:I6)</f>
        <v>2067173</v>
      </c>
      <c r="K6" s="22"/>
      <c r="L6" s="6">
        <v>2345605</v>
      </c>
      <c r="M6" s="6">
        <v>2172980</v>
      </c>
      <c r="N6" s="6">
        <v>2067173</v>
      </c>
      <c r="O6" s="7">
        <f aca="true" t="shared" si="1" ref="O6:O25">M6-N6</f>
        <v>105807</v>
      </c>
      <c r="P6" s="6">
        <v>51653</v>
      </c>
      <c r="Q6" s="5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18" s="8" customFormat="1" ht="12.75">
      <c r="A7" s="17" t="s">
        <v>9</v>
      </c>
      <c r="B7" s="6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  <c r="I7" s="6">
        <v>43787</v>
      </c>
      <c r="J7" s="6">
        <f t="shared" si="0"/>
        <v>43787</v>
      </c>
      <c r="K7" s="22"/>
      <c r="L7" s="6">
        <v>56402</v>
      </c>
      <c r="M7" s="6">
        <v>46799</v>
      </c>
      <c r="N7" s="6">
        <v>43787</v>
      </c>
      <c r="O7" s="7">
        <f t="shared" si="1"/>
        <v>3012</v>
      </c>
      <c r="P7" s="6">
        <v>1022</v>
      </c>
      <c r="R7" s="4"/>
    </row>
    <row r="8" spans="1:31" s="8" customFormat="1" ht="12.75">
      <c r="A8" s="16" t="s">
        <v>10</v>
      </c>
      <c r="B8" s="6">
        <v>1166142</v>
      </c>
      <c r="C8" s="6" t="s">
        <v>8</v>
      </c>
      <c r="D8" s="6">
        <v>364177</v>
      </c>
      <c r="E8" s="6" t="s">
        <v>8</v>
      </c>
      <c r="F8" s="6">
        <v>1854116</v>
      </c>
      <c r="G8" s="6">
        <v>58384</v>
      </c>
      <c r="H8" s="6" t="s">
        <v>8</v>
      </c>
      <c r="I8" s="6">
        <v>5734</v>
      </c>
      <c r="J8" s="6">
        <f t="shared" si="0"/>
        <v>3448553</v>
      </c>
      <c r="K8" s="22"/>
      <c r="L8" s="6">
        <v>3853859</v>
      </c>
      <c r="M8" s="6">
        <v>3616233</v>
      </c>
      <c r="N8" s="6">
        <v>3448553</v>
      </c>
      <c r="O8" s="7">
        <f t="shared" si="1"/>
        <v>167680</v>
      </c>
      <c r="P8" s="6">
        <v>78488</v>
      </c>
      <c r="Q8" s="5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18" s="8" customFormat="1" ht="12.75">
      <c r="A9" s="16" t="s">
        <v>11</v>
      </c>
      <c r="B9" s="6">
        <v>35467</v>
      </c>
      <c r="C9" s="6" t="s">
        <v>8</v>
      </c>
      <c r="D9" s="6" t="s">
        <v>8</v>
      </c>
      <c r="E9" s="6">
        <v>23856</v>
      </c>
      <c r="F9" s="6">
        <v>179564</v>
      </c>
      <c r="G9" s="6">
        <v>6135</v>
      </c>
      <c r="H9" s="6" t="s">
        <v>8</v>
      </c>
      <c r="I9" s="6">
        <v>98338</v>
      </c>
      <c r="J9" s="6">
        <f t="shared" si="0"/>
        <v>343360</v>
      </c>
      <c r="K9" s="6"/>
      <c r="L9" s="6">
        <v>391261</v>
      </c>
      <c r="M9" s="6">
        <v>362485</v>
      </c>
      <c r="N9" s="6">
        <v>343360</v>
      </c>
      <c r="O9" s="7">
        <f t="shared" si="1"/>
        <v>19125</v>
      </c>
      <c r="P9" s="6">
        <v>9600</v>
      </c>
      <c r="R9" s="4"/>
    </row>
    <row r="10" spans="1:18" s="8" customFormat="1" ht="12.75">
      <c r="A10" s="16" t="s">
        <v>12</v>
      </c>
      <c r="B10" s="6">
        <v>446714</v>
      </c>
      <c r="C10" s="6">
        <v>93884</v>
      </c>
      <c r="D10" s="6">
        <v>88528</v>
      </c>
      <c r="E10" s="6" t="s">
        <v>8</v>
      </c>
      <c r="F10" s="6">
        <v>1154450</v>
      </c>
      <c r="G10" s="6">
        <v>69697</v>
      </c>
      <c r="H10" s="6" t="s">
        <v>8</v>
      </c>
      <c r="I10" s="6">
        <v>13669</v>
      </c>
      <c r="J10" s="6">
        <f t="shared" si="0"/>
        <v>1866942</v>
      </c>
      <c r="K10" s="6"/>
      <c r="L10" s="6">
        <v>2101489</v>
      </c>
      <c r="M10" s="6">
        <v>1963630</v>
      </c>
      <c r="N10" s="6">
        <v>1866942</v>
      </c>
      <c r="O10" s="7">
        <f t="shared" si="1"/>
        <v>96688</v>
      </c>
      <c r="P10" s="6">
        <v>44549</v>
      </c>
      <c r="R10" s="4"/>
    </row>
    <row r="11" spans="1:18" s="8" customFormat="1" ht="12.75">
      <c r="A11" s="16" t="s">
        <v>13</v>
      </c>
      <c r="B11" s="6">
        <v>101824</v>
      </c>
      <c r="C11" s="6" t="s">
        <v>8</v>
      </c>
      <c r="D11" s="6">
        <v>62462</v>
      </c>
      <c r="E11" s="6" t="s">
        <v>8</v>
      </c>
      <c r="F11" s="6">
        <v>288200</v>
      </c>
      <c r="G11" s="6">
        <v>14128</v>
      </c>
      <c r="H11" s="6" t="s">
        <v>8</v>
      </c>
      <c r="I11" s="6">
        <v>1947</v>
      </c>
      <c r="J11" s="6">
        <f t="shared" si="0"/>
        <v>468561</v>
      </c>
      <c r="K11" s="6"/>
      <c r="L11" s="6">
        <v>543644</v>
      </c>
      <c r="M11" s="6">
        <v>491870</v>
      </c>
      <c r="N11" s="6">
        <v>468561</v>
      </c>
      <c r="O11" s="7">
        <f t="shared" si="1"/>
        <v>23309</v>
      </c>
      <c r="P11" s="6">
        <v>9803</v>
      </c>
      <c r="R11" s="4"/>
    </row>
    <row r="12" spans="1:18" s="8" customFormat="1" ht="12.75">
      <c r="A12" s="16" t="s">
        <v>14</v>
      </c>
      <c r="B12" s="6">
        <v>351395</v>
      </c>
      <c r="C12" s="6">
        <v>21474</v>
      </c>
      <c r="D12" s="6">
        <v>92625</v>
      </c>
      <c r="E12" s="6" t="s">
        <v>8</v>
      </c>
      <c r="F12" s="6">
        <v>408561</v>
      </c>
      <c r="G12" s="6">
        <v>17300</v>
      </c>
      <c r="H12" s="6" t="s">
        <v>8</v>
      </c>
      <c r="I12" s="6" t="s">
        <v>8</v>
      </c>
      <c r="J12" s="6">
        <f t="shared" si="0"/>
        <v>891355</v>
      </c>
      <c r="K12" s="6"/>
      <c r="L12" s="6">
        <v>1018712</v>
      </c>
      <c r="M12" s="6">
        <v>926395</v>
      </c>
      <c r="N12" s="6">
        <v>891355</v>
      </c>
      <c r="O12" s="7">
        <f t="shared" si="1"/>
        <v>35040</v>
      </c>
      <c r="P12" s="6">
        <v>18258</v>
      </c>
      <c r="R12" s="4"/>
    </row>
    <row r="13" spans="1:18" s="8" customFormat="1" ht="12.75">
      <c r="A13" s="16" t="s">
        <v>15</v>
      </c>
      <c r="B13" s="6">
        <v>963274</v>
      </c>
      <c r="C13" s="6">
        <v>173774</v>
      </c>
      <c r="D13" s="6" t="s">
        <v>8</v>
      </c>
      <c r="E13" s="6">
        <v>97427</v>
      </c>
      <c r="F13" s="6">
        <v>602925</v>
      </c>
      <c r="G13" s="6">
        <v>36881</v>
      </c>
      <c r="H13" s="6" t="s">
        <v>8</v>
      </c>
      <c r="I13" s="6">
        <v>30020</v>
      </c>
      <c r="J13" s="6">
        <f t="shared" si="0"/>
        <v>1904301</v>
      </c>
      <c r="K13" s="6"/>
      <c r="L13" s="6">
        <v>2094420</v>
      </c>
      <c r="M13" s="6">
        <v>1992920</v>
      </c>
      <c r="N13" s="6">
        <v>1904301</v>
      </c>
      <c r="O13" s="7">
        <f t="shared" si="1"/>
        <v>88619</v>
      </c>
      <c r="P13" s="6">
        <v>46453</v>
      </c>
      <c r="R13" s="4"/>
    </row>
    <row r="14" spans="1:18" s="8" customFormat="1" ht="12.75">
      <c r="A14" s="16" t="s">
        <v>16</v>
      </c>
      <c r="B14" s="6">
        <v>787010</v>
      </c>
      <c r="C14" s="6">
        <v>101096</v>
      </c>
      <c r="D14" s="6" t="s">
        <v>8</v>
      </c>
      <c r="E14" s="6">
        <v>91336</v>
      </c>
      <c r="F14" s="6">
        <v>693715</v>
      </c>
      <c r="G14" s="6">
        <v>32389</v>
      </c>
      <c r="H14" s="6" t="s">
        <v>8</v>
      </c>
      <c r="I14" s="6" t="s">
        <v>8</v>
      </c>
      <c r="J14" s="6">
        <f t="shared" si="0"/>
        <v>1705546</v>
      </c>
      <c r="K14" s="6"/>
      <c r="L14" s="6">
        <v>1916533</v>
      </c>
      <c r="M14" s="6">
        <v>1810548</v>
      </c>
      <c r="N14" s="6">
        <v>1705546</v>
      </c>
      <c r="O14" s="7">
        <f t="shared" si="1"/>
        <v>105002</v>
      </c>
      <c r="P14" s="6">
        <v>61177</v>
      </c>
      <c r="R14" s="4"/>
    </row>
    <row r="15" spans="1:31" s="8" customFormat="1" ht="12.75">
      <c r="A15" s="16" t="s">
        <v>17</v>
      </c>
      <c r="B15" s="6">
        <v>145544</v>
      </c>
      <c r="C15" s="6">
        <v>19201</v>
      </c>
      <c r="D15" s="6" t="s">
        <v>8</v>
      </c>
      <c r="E15" s="6">
        <v>23431</v>
      </c>
      <c r="F15" s="6">
        <v>139445</v>
      </c>
      <c r="G15" s="6">
        <v>5482</v>
      </c>
      <c r="H15" s="6" t="s">
        <v>8</v>
      </c>
      <c r="I15" s="6">
        <v>57714</v>
      </c>
      <c r="J15" s="6">
        <f t="shared" si="0"/>
        <v>390817</v>
      </c>
      <c r="K15" s="6"/>
      <c r="L15" s="6">
        <v>444456</v>
      </c>
      <c r="M15" s="6">
        <v>418548</v>
      </c>
      <c r="N15" s="6">
        <v>390817</v>
      </c>
      <c r="O15" s="7">
        <f t="shared" si="1"/>
        <v>27731</v>
      </c>
      <c r="P15" s="6">
        <v>13103</v>
      </c>
      <c r="Q15" s="5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18" s="8" customFormat="1" ht="12.75">
      <c r="A16" s="16" t="s">
        <v>18</v>
      </c>
      <c r="B16" s="6">
        <v>230794</v>
      </c>
      <c r="C16" s="6" t="s">
        <v>8</v>
      </c>
      <c r="D16" s="6" t="s">
        <v>8</v>
      </c>
      <c r="E16" s="6">
        <v>94534</v>
      </c>
      <c r="F16" s="6">
        <v>326232</v>
      </c>
      <c r="G16" s="6">
        <v>23190</v>
      </c>
      <c r="H16" s="6" t="s">
        <v>8</v>
      </c>
      <c r="I16" s="6" t="s">
        <v>8</v>
      </c>
      <c r="J16" s="6">
        <f t="shared" si="0"/>
        <v>674750</v>
      </c>
      <c r="K16" s="6"/>
      <c r="L16" s="6">
        <v>756663</v>
      </c>
      <c r="M16" s="6">
        <v>715861</v>
      </c>
      <c r="N16" s="6">
        <v>674750</v>
      </c>
      <c r="O16" s="7">
        <f t="shared" si="1"/>
        <v>41111</v>
      </c>
      <c r="P16" s="6">
        <v>18154</v>
      </c>
      <c r="R16" s="4"/>
    </row>
    <row r="17" spans="1:18" s="8" customFormat="1" ht="12.75">
      <c r="A17" s="16" t="s">
        <v>19</v>
      </c>
      <c r="B17" s="6">
        <v>406966</v>
      </c>
      <c r="C17" s="6">
        <v>37111</v>
      </c>
      <c r="D17" s="6" t="s">
        <v>8</v>
      </c>
      <c r="E17" s="6">
        <v>120650</v>
      </c>
      <c r="F17" s="6">
        <v>798720</v>
      </c>
      <c r="G17" s="6">
        <v>57019</v>
      </c>
      <c r="H17" s="6">
        <v>26504</v>
      </c>
      <c r="I17" s="6">
        <v>62777</v>
      </c>
      <c r="J17" s="6">
        <f t="shared" si="0"/>
        <v>1509747</v>
      </c>
      <c r="K17" s="6"/>
      <c r="L17" s="6">
        <v>1758245</v>
      </c>
      <c r="M17" s="6">
        <v>1573941</v>
      </c>
      <c r="N17" s="6">
        <v>1509747</v>
      </c>
      <c r="O17" s="7">
        <f t="shared" si="1"/>
        <v>64194</v>
      </c>
      <c r="P17" s="6">
        <v>22168</v>
      </c>
      <c r="R17" s="4"/>
    </row>
    <row r="18" spans="1:18" s="8" customFormat="1" ht="12.75">
      <c r="A18" s="16" t="s">
        <v>20</v>
      </c>
      <c r="B18" s="6">
        <v>157445</v>
      </c>
      <c r="C18" s="6">
        <v>28580</v>
      </c>
      <c r="D18" s="6" t="s">
        <v>8</v>
      </c>
      <c r="E18" s="6">
        <v>12130</v>
      </c>
      <c r="F18" s="6">
        <v>331437</v>
      </c>
      <c r="G18" s="6">
        <v>51915</v>
      </c>
      <c r="H18" s="6" t="s">
        <v>8</v>
      </c>
      <c r="I18" s="6" t="s">
        <v>8</v>
      </c>
      <c r="J18" s="6">
        <f t="shared" si="0"/>
        <v>581507</v>
      </c>
      <c r="K18" s="6"/>
      <c r="L18" s="6">
        <v>667299</v>
      </c>
      <c r="M18" s="6">
        <v>610765</v>
      </c>
      <c r="N18" s="6">
        <v>581507</v>
      </c>
      <c r="O18" s="7">
        <f t="shared" si="1"/>
        <v>29258</v>
      </c>
      <c r="P18" s="6">
        <v>8976</v>
      </c>
      <c r="R18" s="4"/>
    </row>
    <row r="19" spans="1:18" s="8" customFormat="1" ht="12.75">
      <c r="A19" s="16" t="s">
        <v>21</v>
      </c>
      <c r="B19" s="6">
        <v>20886</v>
      </c>
      <c r="C19" s="6" t="s">
        <v>8</v>
      </c>
      <c r="D19" s="6" t="s">
        <v>8</v>
      </c>
      <c r="E19" s="6">
        <v>5072</v>
      </c>
      <c r="F19" s="6">
        <v>80697</v>
      </c>
      <c r="G19" s="6">
        <v>35290</v>
      </c>
      <c r="H19" s="6">
        <v>13104</v>
      </c>
      <c r="I19" s="6">
        <v>29108</v>
      </c>
      <c r="J19" s="6">
        <f t="shared" si="0"/>
        <v>184157</v>
      </c>
      <c r="K19" s="6"/>
      <c r="L19" s="6">
        <v>210176</v>
      </c>
      <c r="M19" s="6">
        <v>195001</v>
      </c>
      <c r="N19" s="6">
        <v>184157</v>
      </c>
      <c r="O19" s="7">
        <f t="shared" si="1"/>
        <v>10844</v>
      </c>
      <c r="P19" s="6">
        <v>1918</v>
      </c>
      <c r="R19" s="1"/>
    </row>
    <row r="20" spans="1:18" s="8" customFormat="1" ht="12.75">
      <c r="A20" s="16" t="s">
        <v>22</v>
      </c>
      <c r="B20" s="6">
        <v>336172</v>
      </c>
      <c r="C20" s="6">
        <v>37048</v>
      </c>
      <c r="D20" s="6" t="s">
        <v>8</v>
      </c>
      <c r="E20" s="6">
        <v>16198</v>
      </c>
      <c r="F20" s="6">
        <v>818255</v>
      </c>
      <c r="G20" s="6">
        <v>211096</v>
      </c>
      <c r="H20" s="6">
        <v>112920</v>
      </c>
      <c r="I20" s="6">
        <v>230849</v>
      </c>
      <c r="J20" s="6">
        <f t="shared" si="0"/>
        <v>1762538</v>
      </c>
      <c r="K20" s="6"/>
      <c r="L20" s="6">
        <v>2095290</v>
      </c>
      <c r="M20" s="6">
        <v>1871538</v>
      </c>
      <c r="N20" s="6">
        <v>1762538</v>
      </c>
      <c r="O20" s="7">
        <f t="shared" si="1"/>
        <v>109000</v>
      </c>
      <c r="P20" s="6">
        <v>31764</v>
      </c>
      <c r="R20" s="1"/>
    </row>
    <row r="21" spans="1:18" s="8" customFormat="1" ht="12.75">
      <c r="A21" s="16" t="s">
        <v>23</v>
      </c>
      <c r="B21" s="6">
        <v>356237</v>
      </c>
      <c r="C21" s="6">
        <v>44159</v>
      </c>
      <c r="D21" s="6" t="s">
        <v>8</v>
      </c>
      <c r="E21" s="6">
        <v>25935</v>
      </c>
      <c r="F21" s="6">
        <v>604653</v>
      </c>
      <c r="G21" s="6">
        <v>164884</v>
      </c>
      <c r="H21" s="6">
        <v>47936</v>
      </c>
      <c r="I21" s="6">
        <v>91818</v>
      </c>
      <c r="J21" s="6">
        <f t="shared" si="0"/>
        <v>1335622</v>
      </c>
      <c r="K21" s="6"/>
      <c r="L21" s="6">
        <v>1498109</v>
      </c>
      <c r="M21" s="6">
        <v>1404084</v>
      </c>
      <c r="N21" s="6">
        <v>1335622</v>
      </c>
      <c r="O21" s="7">
        <f t="shared" si="1"/>
        <v>68462</v>
      </c>
      <c r="P21" s="6">
        <v>17503</v>
      </c>
      <c r="R21" s="1"/>
    </row>
    <row r="22" spans="1:18" s="8" customFormat="1" ht="12.75">
      <c r="A22" s="16" t="s">
        <v>24</v>
      </c>
      <c r="B22" s="6">
        <v>63394</v>
      </c>
      <c r="C22" s="6">
        <v>31218</v>
      </c>
      <c r="D22" s="6" t="s">
        <v>8</v>
      </c>
      <c r="E22" s="6" t="s">
        <v>8</v>
      </c>
      <c r="F22" s="6">
        <v>123057</v>
      </c>
      <c r="G22" s="6">
        <v>4393</v>
      </c>
      <c r="H22" s="6">
        <v>2474</v>
      </c>
      <c r="I22" s="6">
        <v>26547</v>
      </c>
      <c r="J22" s="6">
        <f t="shared" si="0"/>
        <v>251083</v>
      </c>
      <c r="K22" s="6"/>
      <c r="L22" s="6">
        <v>289700</v>
      </c>
      <c r="M22" s="6">
        <v>267354</v>
      </c>
      <c r="N22" s="6">
        <v>251083</v>
      </c>
      <c r="O22" s="7">
        <f t="shared" si="1"/>
        <v>16271</v>
      </c>
      <c r="P22" s="6">
        <v>4085</v>
      </c>
      <c r="R22" s="1"/>
    </row>
    <row r="23" spans="1:18" s="8" customFormat="1" ht="12.75">
      <c r="A23" s="16" t="s">
        <v>25</v>
      </c>
      <c r="B23" s="6">
        <v>239996</v>
      </c>
      <c r="C23" s="6">
        <v>1052</v>
      </c>
      <c r="D23" s="6" t="s">
        <v>8</v>
      </c>
      <c r="E23" s="6">
        <v>7438</v>
      </c>
      <c r="F23" s="6">
        <v>351963</v>
      </c>
      <c r="G23" s="6">
        <v>121535</v>
      </c>
      <c r="H23" s="6" t="s">
        <v>8</v>
      </c>
      <c r="I23" s="6">
        <v>71020</v>
      </c>
      <c r="J23" s="6">
        <f t="shared" si="0"/>
        <v>793004</v>
      </c>
      <c r="K23" s="6"/>
      <c r="L23" s="6">
        <v>946714</v>
      </c>
      <c r="M23" s="6">
        <v>840204</v>
      </c>
      <c r="N23" s="6">
        <v>793004</v>
      </c>
      <c r="O23" s="7">
        <f t="shared" si="1"/>
        <v>47200</v>
      </c>
      <c r="P23" s="6">
        <v>12898</v>
      </c>
      <c r="R23" s="1"/>
    </row>
    <row r="24" spans="1:18" s="8" customFormat="1" ht="12.75">
      <c r="A24" s="16" t="s">
        <v>26</v>
      </c>
      <c r="B24" s="6">
        <v>390843</v>
      </c>
      <c r="C24" s="6">
        <v>110209</v>
      </c>
      <c r="D24" s="6" t="s">
        <v>8</v>
      </c>
      <c r="E24" s="6">
        <v>76171</v>
      </c>
      <c r="F24" s="6">
        <v>895540</v>
      </c>
      <c r="G24" s="6">
        <v>124215</v>
      </c>
      <c r="H24" s="6">
        <v>184951</v>
      </c>
      <c r="I24" s="6">
        <v>136202</v>
      </c>
      <c r="J24" s="6">
        <f t="shared" si="0"/>
        <v>1918131</v>
      </c>
      <c r="K24" s="22"/>
      <c r="L24" s="6">
        <v>2282895</v>
      </c>
      <c r="M24" s="6">
        <v>2016260</v>
      </c>
      <c r="N24" s="6">
        <v>1918131</v>
      </c>
      <c r="O24" s="7">
        <f t="shared" si="1"/>
        <v>98129</v>
      </c>
      <c r="P24" s="6">
        <v>20965</v>
      </c>
      <c r="R24" s="1"/>
    </row>
    <row r="25" spans="1:18" s="8" customFormat="1" ht="12.75">
      <c r="A25" s="16" t="s">
        <v>27</v>
      </c>
      <c r="B25" s="6">
        <v>103686</v>
      </c>
      <c r="C25" s="6">
        <v>23269</v>
      </c>
      <c r="D25" s="6" t="s">
        <v>8</v>
      </c>
      <c r="E25" s="6" t="s">
        <v>8</v>
      </c>
      <c r="F25" s="6">
        <v>257348</v>
      </c>
      <c r="G25" s="6">
        <v>55675</v>
      </c>
      <c r="H25" s="6" t="s">
        <v>8</v>
      </c>
      <c r="I25" s="6">
        <v>76378</v>
      </c>
      <c r="J25" s="6">
        <f t="shared" si="0"/>
        <v>516356</v>
      </c>
      <c r="K25" s="22"/>
      <c r="L25" s="6">
        <v>603337</v>
      </c>
      <c r="M25" s="6">
        <v>545503</v>
      </c>
      <c r="N25" s="6">
        <v>516356</v>
      </c>
      <c r="O25" s="7">
        <f t="shared" si="1"/>
        <v>29147</v>
      </c>
      <c r="P25" s="6">
        <v>7567</v>
      </c>
      <c r="R25" s="1"/>
    </row>
    <row r="26" spans="1:18" s="8" customFormat="1" ht="12.75">
      <c r="A26" s="19" t="s">
        <v>1</v>
      </c>
      <c r="B26" s="20">
        <f aca="true" t="shared" si="2" ref="B26:I26">SUM(B6:B25)</f>
        <v>6969122</v>
      </c>
      <c r="C26" s="20">
        <f t="shared" si="2"/>
        <v>943219</v>
      </c>
      <c r="D26" s="20">
        <f t="shared" si="2"/>
        <v>607792</v>
      </c>
      <c r="E26" s="20">
        <f t="shared" si="2"/>
        <v>594178</v>
      </c>
      <c r="F26" s="20">
        <f t="shared" si="2"/>
        <v>10875033</v>
      </c>
      <c r="G26" s="20">
        <f t="shared" si="2"/>
        <v>1216934</v>
      </c>
      <c r="H26" s="20">
        <f t="shared" si="2"/>
        <v>393510</v>
      </c>
      <c r="I26" s="20">
        <f t="shared" si="2"/>
        <v>1057502</v>
      </c>
      <c r="J26" s="20">
        <f>SUM(B26:I26)</f>
        <v>22657290</v>
      </c>
      <c r="K26" s="22"/>
      <c r="L26" s="21">
        <f>SUM(L6:L25)</f>
        <v>25874809</v>
      </c>
      <c r="M26" s="21">
        <f>SUM(M6:M25)</f>
        <v>23842919</v>
      </c>
      <c r="N26" s="20">
        <v>22657290</v>
      </c>
      <c r="O26" s="21">
        <f>M26-N26</f>
        <v>1185629</v>
      </c>
      <c r="P26" s="20">
        <f>SUM(P6:P25)</f>
        <v>480104</v>
      </c>
      <c r="R26" s="1"/>
    </row>
    <row r="27" spans="1:16" ht="12.75">
      <c r="A27" s="1" t="s">
        <v>45</v>
      </c>
      <c r="K27" s="18"/>
      <c r="M27" s="9"/>
      <c r="N27" s="9"/>
      <c r="O27" s="9"/>
      <c r="P27" s="9"/>
    </row>
    <row r="28" spans="1:11" ht="12.75">
      <c r="A28" s="10" t="s">
        <v>46</v>
      </c>
      <c r="K28" s="18"/>
    </row>
    <row r="29" spans="1:11" ht="12.75">
      <c r="A29" s="1" t="s">
        <v>47</v>
      </c>
      <c r="K29" s="18"/>
    </row>
    <row r="30" ht="12.75">
      <c r="K30" s="18"/>
    </row>
    <row r="31" ht="12.75">
      <c r="K31" s="18"/>
    </row>
    <row r="32" ht="12.75">
      <c r="K32" s="18"/>
    </row>
    <row r="33" spans="1:11" ht="12.75">
      <c r="A33" s="1" t="s">
        <v>28</v>
      </c>
      <c r="K33" s="18"/>
    </row>
    <row r="34" spans="1:16" ht="76.5" customHeight="1">
      <c r="A34" s="15" t="s">
        <v>30</v>
      </c>
      <c r="B34" s="13" t="s">
        <v>37</v>
      </c>
      <c r="C34" s="14" t="s">
        <v>36</v>
      </c>
      <c r="D34" s="14" t="s">
        <v>35</v>
      </c>
      <c r="E34" s="14" t="s">
        <v>34</v>
      </c>
      <c r="F34" s="14" t="s">
        <v>33</v>
      </c>
      <c r="G34" s="14" t="s">
        <v>32</v>
      </c>
      <c r="H34" s="14" t="s">
        <v>0</v>
      </c>
      <c r="I34" s="14" t="s">
        <v>38</v>
      </c>
      <c r="J34" s="14" t="s">
        <v>31</v>
      </c>
      <c r="K34" s="18"/>
      <c r="L34" s="26" t="s">
        <v>40</v>
      </c>
      <c r="M34" s="26" t="s">
        <v>41</v>
      </c>
      <c r="N34" s="26" t="s">
        <v>42</v>
      </c>
      <c r="O34" s="26" t="s">
        <v>43</v>
      </c>
      <c r="P34" s="1"/>
    </row>
    <row r="35" spans="1:15" ht="12.75">
      <c r="A35" s="16" t="s">
        <v>7</v>
      </c>
      <c r="B35" s="11">
        <f aca="true" t="shared" si="3" ref="B35:J44">B6/$J6*100</f>
        <v>32.185646774604734</v>
      </c>
      <c r="C35" s="11">
        <f t="shared" si="3"/>
        <v>10.697895144721802</v>
      </c>
      <c r="D35" s="11" t="s">
        <v>8</v>
      </c>
      <c r="E35" s="11" t="s">
        <v>8</v>
      </c>
      <c r="F35" s="11">
        <f t="shared" si="3"/>
        <v>46.73798467762495</v>
      </c>
      <c r="G35" s="11">
        <f t="shared" si="3"/>
        <v>6.15942642439699</v>
      </c>
      <c r="H35" s="11">
        <f t="shared" si="3"/>
        <v>0.2719172512411878</v>
      </c>
      <c r="I35" s="11">
        <f t="shared" si="3"/>
        <v>3.9471297274103327</v>
      </c>
      <c r="J35" s="11">
        <f t="shared" si="3"/>
        <v>100</v>
      </c>
      <c r="K35" s="23"/>
      <c r="L35" s="11">
        <f aca="true" t="shared" si="4" ref="L35:M54">M6/L6*100</f>
        <v>92.64049147234935</v>
      </c>
      <c r="M35" s="11">
        <f t="shared" si="4"/>
        <v>95.13078813426723</v>
      </c>
      <c r="N35" s="11">
        <f aca="true" t="shared" si="5" ref="N35:N54">O6/M6*100</f>
        <v>4.8692118657327725</v>
      </c>
      <c r="O35" s="11">
        <f aca="true" t="shared" si="6" ref="O35:O54">P6/O6*100</f>
        <v>48.8181311255399</v>
      </c>
    </row>
    <row r="36" spans="1:15" ht="12.75">
      <c r="A36" s="17" t="s">
        <v>9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11">
        <f t="shared" si="3"/>
        <v>100</v>
      </c>
      <c r="J36" s="11">
        <f t="shared" si="3"/>
        <v>100</v>
      </c>
      <c r="K36" s="23"/>
      <c r="L36" s="11">
        <f t="shared" si="4"/>
        <v>82.97400801390022</v>
      </c>
      <c r="M36" s="11">
        <f t="shared" si="4"/>
        <v>93.56396504198807</v>
      </c>
      <c r="N36" s="11">
        <f t="shared" si="5"/>
        <v>6.4360349580119225</v>
      </c>
      <c r="O36" s="11">
        <f t="shared" si="6"/>
        <v>33.93094289508632</v>
      </c>
    </row>
    <row r="37" spans="1:15" ht="12.75">
      <c r="A37" s="16" t="s">
        <v>10</v>
      </c>
      <c r="B37" s="11">
        <f t="shared" si="3"/>
        <v>33.8154002562814</v>
      </c>
      <c r="C37" s="11" t="s">
        <v>8</v>
      </c>
      <c r="D37" s="11">
        <f t="shared" si="3"/>
        <v>10.560284269953224</v>
      </c>
      <c r="E37" s="11" t="s">
        <v>8</v>
      </c>
      <c r="F37" s="11">
        <f t="shared" si="3"/>
        <v>53.76504290350185</v>
      </c>
      <c r="G37" s="11">
        <f t="shared" si="3"/>
        <v>1.692999933595337</v>
      </c>
      <c r="H37" s="11" t="s">
        <v>8</v>
      </c>
      <c r="I37" s="11">
        <f t="shared" si="3"/>
        <v>0.16627263666819098</v>
      </c>
      <c r="J37" s="11">
        <f t="shared" si="3"/>
        <v>100</v>
      </c>
      <c r="K37" s="11"/>
      <c r="L37" s="11">
        <f t="shared" si="4"/>
        <v>93.83407644130209</v>
      </c>
      <c r="M37" s="11">
        <f t="shared" si="4"/>
        <v>95.36313063898261</v>
      </c>
      <c r="N37" s="11">
        <f t="shared" si="5"/>
        <v>4.63686936101739</v>
      </c>
      <c r="O37" s="11">
        <f t="shared" si="6"/>
        <v>46.80820610687023</v>
      </c>
    </row>
    <row r="38" spans="1:15" ht="12.75">
      <c r="A38" s="16" t="s">
        <v>11</v>
      </c>
      <c r="B38" s="11">
        <f t="shared" si="3"/>
        <v>10.329391891891893</v>
      </c>
      <c r="C38" s="11" t="s">
        <v>8</v>
      </c>
      <c r="D38" s="11" t="s">
        <v>8</v>
      </c>
      <c r="E38" s="11">
        <f t="shared" si="3"/>
        <v>6.947809878844362</v>
      </c>
      <c r="F38" s="11">
        <f t="shared" si="3"/>
        <v>52.29613233923579</v>
      </c>
      <c r="G38" s="11">
        <f t="shared" si="3"/>
        <v>1.7867544268406337</v>
      </c>
      <c r="H38" s="11" t="s">
        <v>8</v>
      </c>
      <c r="I38" s="11">
        <f t="shared" si="3"/>
        <v>28.639911463187325</v>
      </c>
      <c r="J38" s="11">
        <f t="shared" si="3"/>
        <v>100</v>
      </c>
      <c r="K38" s="11"/>
      <c r="L38" s="11">
        <f t="shared" si="4"/>
        <v>92.64531859807137</v>
      </c>
      <c r="M38" s="11">
        <f t="shared" si="4"/>
        <v>94.72391961046665</v>
      </c>
      <c r="N38" s="11">
        <f t="shared" si="5"/>
        <v>5.27608038953336</v>
      </c>
      <c r="O38" s="11">
        <f t="shared" si="6"/>
        <v>50.19607843137255</v>
      </c>
    </row>
    <row r="39" spans="1:15" ht="12.75">
      <c r="A39" s="16" t="s">
        <v>12</v>
      </c>
      <c r="B39" s="11">
        <f t="shared" si="3"/>
        <v>23.927577825127937</v>
      </c>
      <c r="C39" s="11">
        <f t="shared" si="3"/>
        <v>5.028758258156922</v>
      </c>
      <c r="D39" s="11">
        <f t="shared" si="3"/>
        <v>4.741872002451067</v>
      </c>
      <c r="E39" s="11" t="s">
        <v>8</v>
      </c>
      <c r="F39" s="11">
        <f t="shared" si="3"/>
        <v>61.83641484309636</v>
      </c>
      <c r="G39" s="11">
        <f t="shared" si="3"/>
        <v>3.7332172076047354</v>
      </c>
      <c r="H39" s="11" t="s">
        <v>8</v>
      </c>
      <c r="I39" s="11">
        <f t="shared" si="3"/>
        <v>0.7321598635629816</v>
      </c>
      <c r="J39" s="11">
        <f t="shared" si="3"/>
        <v>100</v>
      </c>
      <c r="K39" s="11"/>
      <c r="L39" s="11">
        <f t="shared" si="4"/>
        <v>93.43993711125778</v>
      </c>
      <c r="M39" s="11">
        <f t="shared" si="4"/>
        <v>95.07605811685501</v>
      </c>
      <c r="N39" s="11">
        <f t="shared" si="5"/>
        <v>4.923941883144992</v>
      </c>
      <c r="O39" s="11">
        <f t="shared" si="6"/>
        <v>46.07500413701804</v>
      </c>
    </row>
    <row r="40" spans="1:15" ht="12.75">
      <c r="A40" s="16" t="s">
        <v>13</v>
      </c>
      <c r="B40" s="11">
        <f t="shared" si="3"/>
        <v>21.731215359366228</v>
      </c>
      <c r="C40" s="11" t="s">
        <v>8</v>
      </c>
      <c r="D40" s="11">
        <f t="shared" si="3"/>
        <v>13.330601565217762</v>
      </c>
      <c r="E40" s="11" t="s">
        <v>8</v>
      </c>
      <c r="F40" s="11">
        <f t="shared" si="3"/>
        <v>61.50746647715025</v>
      </c>
      <c r="G40" s="11">
        <f t="shared" si="3"/>
        <v>3.0151890575613423</v>
      </c>
      <c r="H40" s="11" t="s">
        <v>8</v>
      </c>
      <c r="I40" s="11">
        <f t="shared" si="3"/>
        <v>0.41552754070441206</v>
      </c>
      <c r="J40" s="11">
        <f t="shared" si="3"/>
        <v>100</v>
      </c>
      <c r="K40" s="11"/>
      <c r="L40" s="11">
        <f t="shared" si="4"/>
        <v>90.47648829013104</v>
      </c>
      <c r="M40" s="11">
        <f t="shared" si="4"/>
        <v>95.26114623782706</v>
      </c>
      <c r="N40" s="11">
        <f t="shared" si="5"/>
        <v>4.738853762172932</v>
      </c>
      <c r="O40" s="11">
        <f t="shared" si="6"/>
        <v>42.05671628984513</v>
      </c>
    </row>
    <row r="41" spans="1:15" ht="12.75">
      <c r="A41" s="16" t="s">
        <v>14</v>
      </c>
      <c r="B41" s="11">
        <f t="shared" si="3"/>
        <v>39.42256452255275</v>
      </c>
      <c r="C41" s="11">
        <f t="shared" si="3"/>
        <v>2.4091411390523416</v>
      </c>
      <c r="D41" s="11">
        <f t="shared" si="3"/>
        <v>10.391482630377347</v>
      </c>
      <c r="E41" s="11" t="s">
        <v>8</v>
      </c>
      <c r="F41" s="11">
        <f t="shared" si="3"/>
        <v>45.835946396217</v>
      </c>
      <c r="G41" s="11">
        <f t="shared" si="3"/>
        <v>1.9408653118005732</v>
      </c>
      <c r="H41" s="11" t="s">
        <v>8</v>
      </c>
      <c r="I41" s="11" t="s">
        <v>8</v>
      </c>
      <c r="J41" s="11">
        <f t="shared" si="3"/>
        <v>100</v>
      </c>
      <c r="K41" s="11"/>
      <c r="L41" s="11">
        <f t="shared" si="4"/>
        <v>90.93787056596958</v>
      </c>
      <c r="M41" s="11">
        <f t="shared" si="4"/>
        <v>96.21759616578241</v>
      </c>
      <c r="N41" s="11">
        <f t="shared" si="5"/>
        <v>3.7824038342175856</v>
      </c>
      <c r="O41" s="11">
        <f t="shared" si="6"/>
        <v>52.10616438356165</v>
      </c>
    </row>
    <row r="42" spans="1:15" ht="12.75">
      <c r="A42" s="16" t="s">
        <v>15</v>
      </c>
      <c r="B42" s="11">
        <f t="shared" si="3"/>
        <v>50.58412509366954</v>
      </c>
      <c r="C42" s="11">
        <f t="shared" si="3"/>
        <v>9.125343104897809</v>
      </c>
      <c r="D42" s="11" t="s">
        <v>8</v>
      </c>
      <c r="E42" s="11">
        <f t="shared" si="3"/>
        <v>5.116155481722689</v>
      </c>
      <c r="F42" s="11">
        <f t="shared" si="3"/>
        <v>31.661223724610764</v>
      </c>
      <c r="G42" s="11">
        <f t="shared" si="3"/>
        <v>1.936721138097391</v>
      </c>
      <c r="H42" s="11" t="s">
        <v>8</v>
      </c>
      <c r="I42" s="11">
        <f t="shared" si="3"/>
        <v>1.5764314570018079</v>
      </c>
      <c r="J42" s="11">
        <f t="shared" si="3"/>
        <v>100</v>
      </c>
      <c r="K42" s="11"/>
      <c r="L42" s="11">
        <f t="shared" si="4"/>
        <v>95.1537895933003</v>
      </c>
      <c r="M42" s="11">
        <f t="shared" si="4"/>
        <v>95.55330871284346</v>
      </c>
      <c r="N42" s="11">
        <f t="shared" si="5"/>
        <v>4.446691287156534</v>
      </c>
      <c r="O42" s="11">
        <f t="shared" si="6"/>
        <v>52.41878152540651</v>
      </c>
    </row>
    <row r="43" spans="1:15" ht="12.75">
      <c r="A43" s="16" t="s">
        <v>16</v>
      </c>
      <c r="B43" s="11">
        <f t="shared" si="3"/>
        <v>46.14416732237066</v>
      </c>
      <c r="C43" s="11">
        <f t="shared" si="3"/>
        <v>5.927485978097337</v>
      </c>
      <c r="D43" s="11" t="s">
        <v>8</v>
      </c>
      <c r="E43" s="11">
        <f t="shared" si="3"/>
        <v>5.355235214998599</v>
      </c>
      <c r="F43" s="11">
        <f t="shared" si="3"/>
        <v>40.6740715290001</v>
      </c>
      <c r="G43" s="11">
        <f t="shared" si="3"/>
        <v>1.8990399555333013</v>
      </c>
      <c r="H43" s="11" t="s">
        <v>8</v>
      </c>
      <c r="I43" s="11" t="s">
        <v>8</v>
      </c>
      <c r="J43" s="11">
        <f t="shared" si="3"/>
        <v>100</v>
      </c>
      <c r="K43" s="11"/>
      <c r="L43" s="11">
        <f t="shared" si="4"/>
        <v>94.46996216605714</v>
      </c>
      <c r="M43" s="11">
        <f t="shared" si="4"/>
        <v>94.20054038887675</v>
      </c>
      <c r="N43" s="11">
        <f t="shared" si="5"/>
        <v>5.799459611123262</v>
      </c>
      <c r="O43" s="11">
        <f t="shared" si="6"/>
        <v>58.26269975809984</v>
      </c>
    </row>
    <row r="44" spans="1:15" ht="12.75">
      <c r="A44" s="16" t="s">
        <v>17</v>
      </c>
      <c r="B44" s="11">
        <f t="shared" si="3"/>
        <v>37.24095932367323</v>
      </c>
      <c r="C44" s="11">
        <f t="shared" si="3"/>
        <v>4.9130411420178755</v>
      </c>
      <c r="D44" s="11" t="s">
        <v>8</v>
      </c>
      <c r="E44" s="11">
        <f t="shared" si="3"/>
        <v>5.995389146326797</v>
      </c>
      <c r="F44" s="11">
        <f t="shared" si="3"/>
        <v>35.68038237845334</v>
      </c>
      <c r="G44" s="11">
        <f t="shared" si="3"/>
        <v>1.4027025436457472</v>
      </c>
      <c r="H44" s="11" t="s">
        <v>8</v>
      </c>
      <c r="I44" s="11">
        <f t="shared" si="3"/>
        <v>14.767525465883008</v>
      </c>
      <c r="J44" s="11">
        <f t="shared" si="3"/>
        <v>100</v>
      </c>
      <c r="K44" s="11"/>
      <c r="L44" s="11">
        <f t="shared" si="4"/>
        <v>94.17085155785949</v>
      </c>
      <c r="M44" s="11">
        <f t="shared" si="4"/>
        <v>93.37447556791575</v>
      </c>
      <c r="N44" s="11">
        <f t="shared" si="5"/>
        <v>6.625524432084254</v>
      </c>
      <c r="O44" s="11">
        <f t="shared" si="6"/>
        <v>47.2503696224442</v>
      </c>
    </row>
    <row r="45" spans="1:15" ht="12.75">
      <c r="A45" s="16" t="s">
        <v>18</v>
      </c>
      <c r="B45" s="11">
        <f aca="true" t="shared" si="7" ref="B45:J54">B16/$J16*100</f>
        <v>34.204371989625784</v>
      </c>
      <c r="C45" s="11">
        <f t="shared" si="7"/>
        <v>0</v>
      </c>
      <c r="D45" s="11" t="s">
        <v>8</v>
      </c>
      <c r="E45" s="11">
        <f t="shared" si="7"/>
        <v>14.010226009633197</v>
      </c>
      <c r="F45" s="11">
        <f t="shared" si="7"/>
        <v>48.34857354575769</v>
      </c>
      <c r="G45" s="11">
        <f t="shared" si="7"/>
        <v>3.436828454983327</v>
      </c>
      <c r="H45" s="11" t="s">
        <v>8</v>
      </c>
      <c r="I45" s="11" t="s">
        <v>8</v>
      </c>
      <c r="J45" s="11">
        <f t="shared" si="7"/>
        <v>100</v>
      </c>
      <c r="K45" s="11"/>
      <c r="L45" s="11">
        <f t="shared" si="4"/>
        <v>94.6076390678545</v>
      </c>
      <c r="M45" s="11">
        <f t="shared" si="4"/>
        <v>94.25712533578447</v>
      </c>
      <c r="N45" s="11">
        <f t="shared" si="5"/>
        <v>5.742874664215539</v>
      </c>
      <c r="O45" s="11">
        <f t="shared" si="6"/>
        <v>44.15849772566953</v>
      </c>
    </row>
    <row r="46" spans="1:15" ht="12.75">
      <c r="A46" s="16" t="s">
        <v>19</v>
      </c>
      <c r="B46" s="11">
        <f t="shared" si="7"/>
        <v>26.955907181799333</v>
      </c>
      <c r="C46" s="11">
        <f t="shared" si="7"/>
        <v>2.4580939720363744</v>
      </c>
      <c r="D46" s="11" t="s">
        <v>8</v>
      </c>
      <c r="E46" s="11">
        <f t="shared" si="7"/>
        <v>7.991405182457722</v>
      </c>
      <c r="F46" s="11">
        <f t="shared" si="7"/>
        <v>52.90422832434838</v>
      </c>
      <c r="G46" s="11">
        <f t="shared" si="7"/>
        <v>3.776725504339469</v>
      </c>
      <c r="H46" s="11">
        <f t="shared" si="7"/>
        <v>1.7555259258670493</v>
      </c>
      <c r="I46" s="11">
        <f t="shared" si="7"/>
        <v>4.158113909151666</v>
      </c>
      <c r="J46" s="11">
        <f t="shared" si="7"/>
        <v>100</v>
      </c>
      <c r="K46" s="11"/>
      <c r="L46" s="11">
        <f t="shared" si="4"/>
        <v>89.51772932668656</v>
      </c>
      <c r="M46" s="11">
        <f t="shared" si="4"/>
        <v>95.92144813560355</v>
      </c>
      <c r="N46" s="11">
        <f t="shared" si="5"/>
        <v>4.078551864396442</v>
      </c>
      <c r="O46" s="11">
        <f t="shared" si="6"/>
        <v>34.532822382154094</v>
      </c>
    </row>
    <row r="47" spans="1:15" ht="12.75">
      <c r="A47" s="16" t="s">
        <v>20</v>
      </c>
      <c r="B47" s="11">
        <f t="shared" si="7"/>
        <v>27.075340451619674</v>
      </c>
      <c r="C47" s="11">
        <f t="shared" si="7"/>
        <v>4.914816158704882</v>
      </c>
      <c r="D47" s="11" t="s">
        <v>8</v>
      </c>
      <c r="E47" s="11">
        <f t="shared" si="7"/>
        <v>2.0859594123544514</v>
      </c>
      <c r="F47" s="11">
        <f t="shared" si="7"/>
        <v>56.99621844620959</v>
      </c>
      <c r="G47" s="11">
        <f t="shared" si="7"/>
        <v>8.927665531111405</v>
      </c>
      <c r="H47" s="11" t="s">
        <v>8</v>
      </c>
      <c r="I47" s="11" t="s">
        <v>8</v>
      </c>
      <c r="J47" s="11">
        <f t="shared" si="7"/>
        <v>100</v>
      </c>
      <c r="K47" s="11"/>
      <c r="L47" s="11">
        <f t="shared" si="4"/>
        <v>91.52793575293833</v>
      </c>
      <c r="M47" s="11">
        <f t="shared" si="4"/>
        <v>95.20961417239036</v>
      </c>
      <c r="N47" s="11">
        <f t="shared" si="5"/>
        <v>4.7903858276096365</v>
      </c>
      <c r="O47" s="11">
        <f t="shared" si="6"/>
        <v>30.678788707362088</v>
      </c>
    </row>
    <row r="48" spans="1:15" ht="12.75">
      <c r="A48" s="16" t="s">
        <v>21</v>
      </c>
      <c r="B48" s="11">
        <f t="shared" si="7"/>
        <v>11.341409775354725</v>
      </c>
      <c r="C48" s="11">
        <f t="shared" si="7"/>
        <v>0</v>
      </c>
      <c r="D48" s="11" t="s">
        <v>8</v>
      </c>
      <c r="E48" s="11">
        <f t="shared" si="7"/>
        <v>2.754171712180368</v>
      </c>
      <c r="F48" s="11">
        <f t="shared" si="7"/>
        <v>43.81967560288233</v>
      </c>
      <c r="G48" s="11">
        <f t="shared" si="7"/>
        <v>19.16299679078178</v>
      </c>
      <c r="H48" s="11">
        <f t="shared" si="7"/>
        <v>7.11566760970259</v>
      </c>
      <c r="I48" s="11">
        <f t="shared" si="7"/>
        <v>15.806078509098215</v>
      </c>
      <c r="J48" s="11">
        <f t="shared" si="7"/>
        <v>100</v>
      </c>
      <c r="K48" s="11"/>
      <c r="L48" s="11">
        <f t="shared" si="4"/>
        <v>92.77986068818514</v>
      </c>
      <c r="M48" s="11">
        <f t="shared" si="4"/>
        <v>94.43900287690833</v>
      </c>
      <c r="N48" s="11">
        <f t="shared" si="5"/>
        <v>5.560997123091677</v>
      </c>
      <c r="O48" s="11">
        <f t="shared" si="6"/>
        <v>17.687200295094062</v>
      </c>
    </row>
    <row r="49" spans="1:15" ht="12.75">
      <c r="A49" s="16" t="s">
        <v>22</v>
      </c>
      <c r="B49" s="11">
        <f t="shared" si="7"/>
        <v>19.073177429366062</v>
      </c>
      <c r="C49" s="11">
        <f t="shared" si="7"/>
        <v>2.1019688653521227</v>
      </c>
      <c r="D49" s="11" t="s">
        <v>8</v>
      </c>
      <c r="E49" s="11">
        <f t="shared" si="7"/>
        <v>0.9190156467548501</v>
      </c>
      <c r="F49" s="11">
        <f t="shared" si="7"/>
        <v>46.424814670662414</v>
      </c>
      <c r="G49" s="11">
        <f t="shared" si="7"/>
        <v>11.976819790552033</v>
      </c>
      <c r="H49" s="11">
        <f t="shared" si="7"/>
        <v>6.406670381007388</v>
      </c>
      <c r="I49" s="11">
        <f t="shared" si="7"/>
        <v>13.097533216305123</v>
      </c>
      <c r="J49" s="11">
        <f t="shared" si="7"/>
        <v>100</v>
      </c>
      <c r="K49" s="11"/>
      <c r="L49" s="11">
        <f t="shared" si="4"/>
        <v>89.32119181593</v>
      </c>
      <c r="M49" s="11">
        <f t="shared" si="4"/>
        <v>94.17591307256384</v>
      </c>
      <c r="N49" s="11">
        <f t="shared" si="5"/>
        <v>5.824086927436151</v>
      </c>
      <c r="O49" s="11">
        <f t="shared" si="6"/>
        <v>29.141284403669726</v>
      </c>
    </row>
    <row r="50" spans="1:15" ht="12.75">
      <c r="A50" s="16" t="s">
        <v>23</v>
      </c>
      <c r="B50" s="11">
        <f t="shared" si="7"/>
        <v>26.67199252483113</v>
      </c>
      <c r="C50" s="11">
        <f t="shared" si="7"/>
        <v>3.3062498221802272</v>
      </c>
      <c r="D50" s="11" t="s">
        <v>8</v>
      </c>
      <c r="E50" s="11">
        <f t="shared" si="7"/>
        <v>1.9417919141793112</v>
      </c>
      <c r="F50" s="11">
        <f t="shared" si="7"/>
        <v>45.27126687041693</v>
      </c>
      <c r="G50" s="11">
        <f t="shared" si="7"/>
        <v>12.345109619338405</v>
      </c>
      <c r="H50" s="11">
        <f t="shared" si="7"/>
        <v>3.589039413846133</v>
      </c>
      <c r="I50" s="11">
        <f t="shared" si="7"/>
        <v>6.8745498352078656</v>
      </c>
      <c r="J50" s="11">
        <f t="shared" si="7"/>
        <v>100</v>
      </c>
      <c r="K50" s="11"/>
      <c r="L50" s="11">
        <f t="shared" si="4"/>
        <v>93.7237544130634</v>
      </c>
      <c r="M50" s="11">
        <f t="shared" si="4"/>
        <v>95.124080895445</v>
      </c>
      <c r="N50" s="11">
        <f t="shared" si="5"/>
        <v>4.875919104554998</v>
      </c>
      <c r="O50" s="11">
        <f t="shared" si="6"/>
        <v>25.566007420174696</v>
      </c>
    </row>
    <row r="51" spans="1:15" ht="12.75">
      <c r="A51" s="16" t="s">
        <v>24</v>
      </c>
      <c r="B51" s="11">
        <f t="shared" si="7"/>
        <v>25.248224690640146</v>
      </c>
      <c r="C51" s="11">
        <f t="shared" si="7"/>
        <v>12.433338776420547</v>
      </c>
      <c r="D51" s="11" t="s">
        <v>8</v>
      </c>
      <c r="E51" s="11" t="s">
        <v>8</v>
      </c>
      <c r="F51" s="11">
        <f t="shared" si="7"/>
        <v>49.01048657216936</v>
      </c>
      <c r="G51" s="11">
        <f t="shared" si="7"/>
        <v>1.7496206433729085</v>
      </c>
      <c r="H51" s="11">
        <f t="shared" si="7"/>
        <v>0.9853315437524643</v>
      </c>
      <c r="I51" s="11">
        <f t="shared" si="7"/>
        <v>10.572997773644571</v>
      </c>
      <c r="J51" s="11">
        <f t="shared" si="7"/>
        <v>100</v>
      </c>
      <c r="K51" s="11"/>
      <c r="L51" s="11">
        <f t="shared" si="4"/>
        <v>92.2865032792544</v>
      </c>
      <c r="M51" s="11">
        <f t="shared" si="4"/>
        <v>93.91406150646708</v>
      </c>
      <c r="N51" s="11">
        <f t="shared" si="5"/>
        <v>6.085938493532919</v>
      </c>
      <c r="O51" s="11">
        <f t="shared" si="6"/>
        <v>25.10601683977629</v>
      </c>
    </row>
    <row r="52" spans="1:15" ht="12.75">
      <c r="A52" s="16" t="s">
        <v>25</v>
      </c>
      <c r="B52" s="11">
        <f t="shared" si="7"/>
        <v>30.264160079898716</v>
      </c>
      <c r="C52" s="11">
        <f t="shared" si="7"/>
        <v>0.13266011268543412</v>
      </c>
      <c r="D52" s="11" t="s">
        <v>8</v>
      </c>
      <c r="E52" s="11">
        <f t="shared" si="7"/>
        <v>0.9379523936827557</v>
      </c>
      <c r="F52" s="11">
        <f t="shared" si="7"/>
        <v>44.38350878431887</v>
      </c>
      <c r="G52" s="11">
        <f t="shared" si="7"/>
        <v>15.3258999954603</v>
      </c>
      <c r="H52" s="11" t="s">
        <v>8</v>
      </c>
      <c r="I52" s="11">
        <f t="shared" si="7"/>
        <v>8.955818633953927</v>
      </c>
      <c r="J52" s="11">
        <f t="shared" si="7"/>
        <v>100</v>
      </c>
      <c r="K52" s="11"/>
      <c r="L52" s="11">
        <f t="shared" si="4"/>
        <v>88.7495061866625</v>
      </c>
      <c r="M52" s="11">
        <f t="shared" si="4"/>
        <v>94.38231667547406</v>
      </c>
      <c r="N52" s="11">
        <f t="shared" si="5"/>
        <v>5.617683324525948</v>
      </c>
      <c r="O52" s="11">
        <f t="shared" si="6"/>
        <v>27.326271186440675</v>
      </c>
    </row>
    <row r="53" spans="1:15" ht="12.75">
      <c r="A53" s="16" t="s">
        <v>26</v>
      </c>
      <c r="B53" s="11">
        <f t="shared" si="7"/>
        <v>20.37624124733921</v>
      </c>
      <c r="C53" s="11">
        <f t="shared" si="7"/>
        <v>5.74564510974485</v>
      </c>
      <c r="D53" s="11" t="s">
        <v>8</v>
      </c>
      <c r="E53" s="11">
        <f t="shared" si="7"/>
        <v>3.971105206057355</v>
      </c>
      <c r="F53" s="11">
        <f t="shared" si="7"/>
        <v>46.68815633551619</v>
      </c>
      <c r="G53" s="11">
        <f t="shared" si="7"/>
        <v>6.475835070701636</v>
      </c>
      <c r="H53" s="11">
        <f t="shared" si="7"/>
        <v>9.642250711760562</v>
      </c>
      <c r="I53" s="11">
        <f t="shared" si="7"/>
        <v>7.1007663188802015</v>
      </c>
      <c r="J53" s="11">
        <f t="shared" si="7"/>
        <v>100</v>
      </c>
      <c r="K53" s="23"/>
      <c r="L53" s="11">
        <f t="shared" si="4"/>
        <v>88.32031258555475</v>
      </c>
      <c r="M53" s="11">
        <f t="shared" si="4"/>
        <v>95.13311775267078</v>
      </c>
      <c r="N53" s="11">
        <f t="shared" si="5"/>
        <v>4.8668822473292135</v>
      </c>
      <c r="O53" s="11">
        <f t="shared" si="6"/>
        <v>21.364734176441218</v>
      </c>
    </row>
    <row r="54" spans="1:15" ht="12.75">
      <c r="A54" s="16" t="s">
        <v>27</v>
      </c>
      <c r="B54" s="11">
        <f t="shared" si="7"/>
        <v>20.080332173926514</v>
      </c>
      <c r="C54" s="11">
        <f t="shared" si="7"/>
        <v>4.5063870662876</v>
      </c>
      <c r="D54" s="11" t="s">
        <v>8</v>
      </c>
      <c r="E54" s="11" t="s">
        <v>8</v>
      </c>
      <c r="F54" s="11">
        <f t="shared" si="7"/>
        <v>49.83925818621262</v>
      </c>
      <c r="G54" s="11">
        <f t="shared" si="7"/>
        <v>10.782289738087677</v>
      </c>
      <c r="H54" s="11" t="s">
        <v>8</v>
      </c>
      <c r="I54" s="11">
        <f t="shared" si="7"/>
        <v>14.791732835485597</v>
      </c>
      <c r="J54" s="11">
        <f t="shared" si="7"/>
        <v>100</v>
      </c>
      <c r="K54" s="23"/>
      <c r="L54" s="11">
        <f t="shared" si="4"/>
        <v>90.41431239920641</v>
      </c>
      <c r="M54" s="11">
        <f t="shared" si="4"/>
        <v>94.65685798244922</v>
      </c>
      <c r="N54" s="11">
        <f t="shared" si="5"/>
        <v>5.3431420175507744</v>
      </c>
      <c r="O54" s="11">
        <f t="shared" si="6"/>
        <v>25.961505472261297</v>
      </c>
    </row>
    <row r="55" spans="1:15" ht="12.75">
      <c r="A55" s="19" t="s">
        <v>1</v>
      </c>
      <c r="B55" s="25">
        <f aca="true" t="shared" si="8" ref="B55:J55">B26/$J26*100</f>
        <v>30.758850683378284</v>
      </c>
      <c r="C55" s="25">
        <f t="shared" si="8"/>
        <v>4.162982421993098</v>
      </c>
      <c r="D55" s="25">
        <f t="shared" si="8"/>
        <v>2.6825449998653856</v>
      </c>
      <c r="E55" s="25">
        <f t="shared" si="8"/>
        <v>2.6224583787381457</v>
      </c>
      <c r="F55" s="25">
        <f t="shared" si="8"/>
        <v>47.99794238410684</v>
      </c>
      <c r="G55" s="25">
        <f t="shared" si="8"/>
        <v>5.371048346911744</v>
      </c>
      <c r="H55" s="25">
        <f t="shared" si="8"/>
        <v>1.7367919993962206</v>
      </c>
      <c r="I55" s="25">
        <f t="shared" si="8"/>
        <v>4.667380785610282</v>
      </c>
      <c r="J55" s="25">
        <f t="shared" si="8"/>
        <v>100</v>
      </c>
      <c r="K55" s="23"/>
      <c r="L55" s="25">
        <f>M26/L26*100</f>
        <v>92.14722705779201</v>
      </c>
      <c r="M55" s="25">
        <f>N26/M26*100</f>
        <v>95.02733285299504</v>
      </c>
      <c r="N55" s="25">
        <f>O26/M26*100</f>
        <v>4.9726671470049455</v>
      </c>
      <c r="O55" s="25">
        <f>P26/O26*100</f>
        <v>40.493611407953075</v>
      </c>
    </row>
    <row r="56" ht="12.75">
      <c r="A56" s="10" t="s">
        <v>39</v>
      </c>
    </row>
    <row r="57" ht="12.75">
      <c r="A57" s="1" t="s">
        <v>29</v>
      </c>
    </row>
  </sheetData>
  <printOptions gridLines="1"/>
  <pageMargins left="2.16" right="0.5" top="0.65" bottom="0.511811023622047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