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7290" activeTab="0"/>
  </bookViews>
  <sheets>
    <sheet name="PROVIN90" sheetId="1" r:id="rId1"/>
  </sheets>
  <definedNames>
    <definedName name="_Regression_Int" localSheetId="0" hidden="1">1</definedName>
    <definedName name="_xlnm.Print_Area" localSheetId="0">'PROVIN90'!#REF!</definedName>
    <definedName name="Print_Area_MI">'PROVIN90'!#REF!</definedName>
  </definedNames>
  <calcPr fullCalcOnLoad="1"/>
</workbook>
</file>

<file path=xl/sharedStrings.xml><?xml version="1.0" encoding="utf-8"?>
<sst xmlns="http://schemas.openxmlformats.org/spreadsheetml/2006/main" count="177" uniqueCount="47">
  <si>
    <t>Dc</t>
  </si>
  <si>
    <t>Pci</t>
  </si>
  <si>
    <t>Psi</t>
  </si>
  <si>
    <t>Msi-Dn</t>
  </si>
  <si>
    <t>Pri</t>
  </si>
  <si>
    <t>Pli</t>
  </si>
  <si>
    <t>Psdi</t>
  </si>
  <si>
    <t>Lista verde</t>
  </si>
  <si>
    <t>Verdi arcobaleno</t>
  </si>
  <si>
    <t>L. verde-Verdi arc.</t>
  </si>
  <si>
    <t>Democrazia proletaria</t>
  </si>
  <si>
    <t>Lega lombarda</t>
  </si>
  <si>
    <t>Altri</t>
  </si>
  <si>
    <t>Totale</t>
  </si>
  <si>
    <t>Voti non validi</t>
  </si>
  <si>
    <t>Piemonte</t>
  </si>
  <si>
    <t>-</t>
  </si>
  <si>
    <t>Lombardia</t>
  </si>
  <si>
    <t>Veneto</t>
  </si>
  <si>
    <t>Friuli-V.G.</t>
  </si>
  <si>
    <t>Liguria</t>
  </si>
  <si>
    <t>Emilia-R.</t>
  </si>
  <si>
    <t>Toscana</t>
  </si>
  <si>
    <t>Umbria</t>
  </si>
  <si>
    <t>Marche</t>
  </si>
  <si>
    <t>Lazio</t>
  </si>
  <si>
    <t>Abruzzi</t>
  </si>
  <si>
    <t xml:space="preserve"> Molise</t>
  </si>
  <si>
    <t>Campania</t>
  </si>
  <si>
    <t>Puglia</t>
  </si>
  <si>
    <t>Basilicata</t>
  </si>
  <si>
    <t>Calabria</t>
  </si>
  <si>
    <t>Sicilia</t>
  </si>
  <si>
    <t>Sardegna</t>
  </si>
  <si>
    <t>Molise</t>
  </si>
  <si>
    <t xml:space="preserve">Fonte: </t>
  </si>
  <si>
    <t>Ministero dell'Interno, Direzione generale dell'Amministrazione civile, Direzione centrale per i servizi elettorali.</t>
  </si>
  <si>
    <t>Elettori</t>
  </si>
  <si>
    <t>Votanti</t>
  </si>
  <si>
    <t>Voti validi</t>
  </si>
  <si>
    <t>Schede bianche</t>
  </si>
  <si>
    <t xml:space="preserve"> </t>
  </si>
  <si>
    <t>Elezione dei Consigli Provinciali - del 6 maggio 1990</t>
  </si>
  <si>
    <t>Partecipazione elettorale e voti validi (valori assoluti)</t>
  </si>
  <si>
    <t>Partecipazione elettorale e voti validi (valori percentuali)</t>
  </si>
  <si>
    <t>Lega antipr. droga</t>
  </si>
  <si>
    <t>Cacc. pesca ambiente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</si>
</sst>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it.&quot;\ #,##0;\-&quot;Lit.&quot;\ #,##0"/>
    <numFmt numFmtId="165" formatCode="&quot;Lit.&quot;\ #,##0;[Red]\-&quot;Lit.&quot;\ #,##0"/>
    <numFmt numFmtId="166" formatCode="&quot;Lit.&quot;\ #,##0.00;\-&quot;Lit.&quot;\ #,##0.00"/>
    <numFmt numFmtId="167" formatCode="&quot;Lit.&quot;\ #,##0.00;[Red]\-&quot;Lit.&quot;\ #,##0.00"/>
    <numFmt numFmtId="168" formatCode="_-&quot;Lit.&quot;\ * #,##0_-;\-&quot;Lit.&quot;\ * #,##0_-;_-&quot;Lit.&quot;\ * &quot;-&quot;_-;_-@_-"/>
    <numFmt numFmtId="169" formatCode="_-&quot;Lit.&quot;\ * #,##0.00_-;\-&quot;Lit.&quot;\ * #,##0.00_-;_-&quot;Lit.&quot;\ * &quot;-&quot;??_-;_-@_-"/>
    <numFmt numFmtId="170" formatCode="General_)"/>
    <numFmt numFmtId="171" formatCode="0_)"/>
    <numFmt numFmtId="172" formatCode="0.0%"/>
    <numFmt numFmtId="173" formatCode="0.0"/>
  </numFmts>
  <fonts count="10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28">
    <xf numFmtId="170" fontId="0" fillId="0" borderId="0" xfId="0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horizontal="right"/>
    </xf>
    <xf numFmtId="170" fontId="7" fillId="0" borderId="0" xfId="0" applyFont="1" applyAlignment="1" applyProtection="1">
      <alignment horizontal="left"/>
      <protection/>
    </xf>
    <xf numFmtId="170" fontId="6" fillId="0" borderId="0" xfId="0" applyFont="1" applyAlignment="1" applyProtection="1">
      <alignment/>
      <protection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 applyProtection="1">
      <alignment/>
      <protection/>
    </xf>
    <xf numFmtId="170" fontId="7" fillId="0" borderId="0" xfId="0" applyFont="1" applyAlignment="1">
      <alignment/>
    </xf>
    <xf numFmtId="170" fontId="8" fillId="0" borderId="0" xfId="0" applyFont="1" applyAlignment="1">
      <alignment/>
    </xf>
    <xf numFmtId="3" fontId="5" fillId="0" borderId="0" xfId="0" applyNumberFormat="1" applyFont="1" applyAlignment="1" applyProtection="1">
      <alignment horizontal="left"/>
      <protection/>
    </xf>
    <xf numFmtId="3" fontId="5" fillId="0" borderId="1" xfId="0" applyNumberFormat="1" applyFont="1" applyBorder="1" applyAlignment="1" applyProtection="1">
      <alignment horizontal="left"/>
      <protection/>
    </xf>
    <xf numFmtId="170" fontId="6" fillId="0" borderId="0" xfId="0" applyFont="1" applyBorder="1" applyAlignment="1">
      <alignment/>
    </xf>
    <xf numFmtId="170" fontId="6" fillId="0" borderId="0" xfId="0" applyFont="1" applyBorder="1" applyAlignment="1">
      <alignment horizontal="right"/>
    </xf>
    <xf numFmtId="171" fontId="6" fillId="0" borderId="0" xfId="0" applyNumberFormat="1" applyFont="1" applyBorder="1" applyAlignment="1" applyProtection="1">
      <alignment horizontal="right"/>
      <protection/>
    </xf>
    <xf numFmtId="170" fontId="5" fillId="0" borderId="0" xfId="0" applyFont="1" applyAlignment="1">
      <alignment/>
    </xf>
    <xf numFmtId="170" fontId="5" fillId="0" borderId="2" xfId="0" applyFont="1" applyBorder="1" applyAlignment="1">
      <alignment horizontal="centerContinuous" vertical="center" wrapText="1"/>
    </xf>
    <xf numFmtId="170" fontId="5" fillId="0" borderId="2" xfId="0" applyFont="1" applyBorder="1" applyAlignment="1" applyProtection="1">
      <alignment horizontal="centerContinuous" vertical="center" wrapText="1"/>
      <protection/>
    </xf>
    <xf numFmtId="170" fontId="5" fillId="0" borderId="2" xfId="0" applyFont="1" applyBorder="1" applyAlignment="1">
      <alignment horizontal="left" vertical="center" wrapText="1"/>
    </xf>
    <xf numFmtId="170" fontId="5" fillId="0" borderId="2" xfId="0" applyFont="1" applyBorder="1" applyAlignment="1" applyProtection="1">
      <alignment horizontal="centerContinuous" wrapText="1"/>
      <protection/>
    </xf>
    <xf numFmtId="170" fontId="5" fillId="0" borderId="2" xfId="0" applyFont="1" applyBorder="1" applyAlignment="1">
      <alignment horizontal="centerContinuous" wrapText="1"/>
    </xf>
    <xf numFmtId="3" fontId="6" fillId="0" borderId="0" xfId="0" applyNumberFormat="1" applyFont="1" applyAlignment="1" applyProtection="1">
      <alignment horizontal="right" indent="1"/>
      <protection/>
    </xf>
    <xf numFmtId="3" fontId="6" fillId="0" borderId="0" xfId="0" applyNumberFormat="1" applyFont="1" applyAlignment="1">
      <alignment horizontal="right" indent="1"/>
    </xf>
    <xf numFmtId="170" fontId="6" fillId="0" borderId="0" xfId="0" applyFont="1" applyAlignment="1">
      <alignment horizontal="right" indent="1"/>
    </xf>
    <xf numFmtId="3" fontId="6" fillId="0" borderId="1" xfId="0" applyNumberFormat="1" applyFont="1" applyBorder="1" applyAlignment="1">
      <alignment horizontal="right" indent="1"/>
    </xf>
    <xf numFmtId="3" fontId="6" fillId="0" borderId="1" xfId="0" applyNumberFormat="1" applyFont="1" applyBorder="1" applyAlignment="1" applyProtection="1">
      <alignment horizontal="right" indent="1"/>
      <protection/>
    </xf>
    <xf numFmtId="173" fontId="6" fillId="0" borderId="0" xfId="0" applyNumberFormat="1" applyFont="1" applyAlignment="1">
      <alignment horizontal="right" indent="2"/>
    </xf>
    <xf numFmtId="3" fontId="6" fillId="0" borderId="0" xfId="0" applyNumberFormat="1" applyFont="1" applyAlignment="1" applyProtection="1">
      <alignment horizontal="right" indent="2"/>
      <protection/>
    </xf>
    <xf numFmtId="173" fontId="6" fillId="0" borderId="1" xfId="0" applyNumberFormat="1" applyFont="1" applyBorder="1" applyAlignment="1">
      <alignment horizontal="right" indent="2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K48"/>
  <sheetViews>
    <sheetView tabSelected="1" workbookViewId="0" topLeftCell="A1">
      <selection activeCell="B8" sqref="B8"/>
    </sheetView>
  </sheetViews>
  <sheetFormatPr defaultColWidth="9.625" defaultRowHeight="12.75"/>
  <cols>
    <col min="1" max="1" width="13.625" style="1" customWidth="1"/>
    <col min="2" max="2" width="9.125" style="2" customWidth="1"/>
    <col min="3" max="16" width="8.625" style="2" customWidth="1"/>
    <col min="17" max="20" width="9.50390625" style="2" customWidth="1"/>
    <col min="21" max="22" width="8.625" style="2" customWidth="1"/>
    <col min="23" max="39" width="9.625" style="1" customWidth="1"/>
    <col min="40" max="40" width="11.625" style="1" customWidth="1"/>
    <col min="41" max="16384" width="9.625" style="1" customWidth="1"/>
  </cols>
  <sheetData>
    <row r="1" ht="18.75">
      <c r="A1" s="8" t="s">
        <v>42</v>
      </c>
    </row>
    <row r="2" ht="12" customHeight="1">
      <c r="A2" s="8"/>
    </row>
    <row r="3" ht="12" customHeight="1">
      <c r="A3" s="8"/>
    </row>
    <row r="4" ht="12" customHeight="1">
      <c r="A4" s="3" t="s">
        <v>43</v>
      </c>
    </row>
    <row r="5" spans="1:22" ht="27.75" customHeight="1">
      <c r="A5" s="17"/>
      <c r="B5" s="18" t="s">
        <v>0</v>
      </c>
      <c r="C5" s="19" t="s">
        <v>1</v>
      </c>
      <c r="D5" s="19" t="s">
        <v>2</v>
      </c>
      <c r="E5" s="19" t="s">
        <v>3</v>
      </c>
      <c r="F5" s="19" t="s">
        <v>4</v>
      </c>
      <c r="G5" s="19" t="s">
        <v>5</v>
      </c>
      <c r="H5" s="19" t="s">
        <v>6</v>
      </c>
      <c r="I5" s="19" t="s">
        <v>7</v>
      </c>
      <c r="J5" s="19" t="s">
        <v>8</v>
      </c>
      <c r="K5" s="19" t="s">
        <v>9</v>
      </c>
      <c r="L5" s="19" t="s">
        <v>10</v>
      </c>
      <c r="M5" s="19" t="s">
        <v>45</v>
      </c>
      <c r="N5" s="19" t="s">
        <v>11</v>
      </c>
      <c r="O5" s="19" t="s">
        <v>46</v>
      </c>
      <c r="P5" s="19" t="s">
        <v>12</v>
      </c>
      <c r="Q5" s="19" t="s">
        <v>13</v>
      </c>
      <c r="R5" s="18" t="s">
        <v>37</v>
      </c>
      <c r="S5" s="18" t="s">
        <v>38</v>
      </c>
      <c r="T5" s="18" t="s">
        <v>39</v>
      </c>
      <c r="U5" s="18" t="s">
        <v>14</v>
      </c>
      <c r="V5" s="18" t="s">
        <v>40</v>
      </c>
    </row>
    <row r="6" spans="1:37" s="5" customFormat="1" ht="12">
      <c r="A6" s="9" t="s">
        <v>15</v>
      </c>
      <c r="B6" s="20">
        <v>782109</v>
      </c>
      <c r="C6" s="20">
        <v>664561</v>
      </c>
      <c r="D6" s="20">
        <v>442917</v>
      </c>
      <c r="E6" s="20">
        <v>109565</v>
      </c>
      <c r="F6" s="20">
        <v>120658</v>
      </c>
      <c r="G6" s="20">
        <v>145627</v>
      </c>
      <c r="H6" s="20">
        <v>99180</v>
      </c>
      <c r="I6" s="20">
        <v>114872</v>
      </c>
      <c r="J6" s="20">
        <v>51540</v>
      </c>
      <c r="K6" s="20">
        <v>27119</v>
      </c>
      <c r="L6" s="20">
        <v>22116</v>
      </c>
      <c r="M6" s="20">
        <v>35712</v>
      </c>
      <c r="N6" s="20">
        <v>141443</v>
      </c>
      <c r="O6" s="20" t="s">
        <v>16</v>
      </c>
      <c r="P6" s="20">
        <v>134876</v>
      </c>
      <c r="Q6" s="21">
        <f>SUM(B6:P6)</f>
        <v>2892295</v>
      </c>
      <c r="R6" s="20">
        <v>3623714</v>
      </c>
      <c r="S6" s="20">
        <v>3221346</v>
      </c>
      <c r="T6" s="20">
        <f aca="true" t="shared" si="0" ref="T6:T24">Q6</f>
        <v>2892295</v>
      </c>
      <c r="U6" s="21">
        <f>S6-T6</f>
        <v>329051</v>
      </c>
      <c r="V6" s="20">
        <v>184035</v>
      </c>
      <c r="W6" s="6"/>
      <c r="X6" s="4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s="5" customFormat="1" ht="12">
      <c r="A7" s="9" t="s">
        <v>17</v>
      </c>
      <c r="B7" s="20">
        <v>1678957</v>
      </c>
      <c r="C7" s="20">
        <v>1101512</v>
      </c>
      <c r="D7" s="20">
        <v>832203</v>
      </c>
      <c r="E7" s="20">
        <v>163888</v>
      </c>
      <c r="F7" s="20">
        <v>163957</v>
      </c>
      <c r="G7" s="20">
        <v>90645</v>
      </c>
      <c r="H7" s="20">
        <v>93578</v>
      </c>
      <c r="I7" s="20">
        <v>147804</v>
      </c>
      <c r="J7" s="20">
        <v>67612</v>
      </c>
      <c r="K7" s="20">
        <v>104105</v>
      </c>
      <c r="L7" s="20">
        <v>75959</v>
      </c>
      <c r="M7" s="20">
        <v>52093</v>
      </c>
      <c r="N7" s="20">
        <v>1072123</v>
      </c>
      <c r="O7" s="20">
        <v>26604</v>
      </c>
      <c r="P7" s="20">
        <v>159872</v>
      </c>
      <c r="Q7" s="21">
        <f aca="true" t="shared" si="1" ref="Q7:Q23">SUM(B7:P7)</f>
        <v>5830912</v>
      </c>
      <c r="R7" s="20">
        <v>6839179</v>
      </c>
      <c r="S7" s="20">
        <v>6230679</v>
      </c>
      <c r="T7" s="20">
        <f t="shared" si="0"/>
        <v>5830912</v>
      </c>
      <c r="U7" s="21">
        <f aca="true" t="shared" si="2" ref="U7:U23">S7-T7</f>
        <v>399767</v>
      </c>
      <c r="V7" s="20">
        <v>234672</v>
      </c>
      <c r="W7" s="6"/>
      <c r="X7" s="4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24" s="5" customFormat="1" ht="12">
      <c r="A8" s="9" t="s">
        <v>18</v>
      </c>
      <c r="B8" s="20">
        <v>1235850</v>
      </c>
      <c r="C8" s="20">
        <v>483168</v>
      </c>
      <c r="D8" s="20">
        <v>413870</v>
      </c>
      <c r="E8" s="20">
        <v>92231</v>
      </c>
      <c r="F8" s="20">
        <v>84047</v>
      </c>
      <c r="G8" s="20">
        <v>54055</v>
      </c>
      <c r="H8" s="20">
        <v>73386</v>
      </c>
      <c r="I8" s="20" t="s">
        <v>16</v>
      </c>
      <c r="J8" s="20" t="s">
        <v>16</v>
      </c>
      <c r="K8" s="20">
        <v>231505</v>
      </c>
      <c r="L8" s="20">
        <v>27380</v>
      </c>
      <c r="M8" s="20">
        <v>33054</v>
      </c>
      <c r="N8" s="20" t="s">
        <v>16</v>
      </c>
      <c r="O8" s="20">
        <v>37040</v>
      </c>
      <c r="P8" s="20">
        <v>253688</v>
      </c>
      <c r="Q8" s="21">
        <f t="shared" si="1"/>
        <v>3019274</v>
      </c>
      <c r="R8" s="20">
        <v>3610734</v>
      </c>
      <c r="S8" s="20">
        <v>3274774</v>
      </c>
      <c r="T8" s="20">
        <f t="shared" si="0"/>
        <v>3019274</v>
      </c>
      <c r="U8" s="21">
        <f t="shared" si="2"/>
        <v>255500</v>
      </c>
      <c r="V8" s="20">
        <v>148963</v>
      </c>
      <c r="X8" s="4"/>
    </row>
    <row r="9" spans="1:24" s="5" customFormat="1" ht="12">
      <c r="A9" s="9" t="s">
        <v>19</v>
      </c>
      <c r="B9" s="20">
        <v>203736</v>
      </c>
      <c r="C9" s="20">
        <v>89951</v>
      </c>
      <c r="D9" s="20">
        <v>106735</v>
      </c>
      <c r="E9" s="20">
        <v>25922</v>
      </c>
      <c r="F9" s="20">
        <v>18613</v>
      </c>
      <c r="G9" s="20">
        <v>10403</v>
      </c>
      <c r="H9" s="20">
        <v>26686</v>
      </c>
      <c r="I9" s="20">
        <v>6436</v>
      </c>
      <c r="J9" s="20" t="s">
        <v>16</v>
      </c>
      <c r="K9" s="20" t="s">
        <v>16</v>
      </c>
      <c r="L9" s="20">
        <v>6861</v>
      </c>
      <c r="M9" s="20" t="s">
        <v>16</v>
      </c>
      <c r="N9" s="20" t="s">
        <v>16</v>
      </c>
      <c r="O9" s="20" t="s">
        <v>16</v>
      </c>
      <c r="P9" s="20">
        <v>56958</v>
      </c>
      <c r="Q9" s="21">
        <f t="shared" si="1"/>
        <v>552301</v>
      </c>
      <c r="R9" s="20">
        <v>696263</v>
      </c>
      <c r="S9" s="20">
        <v>598367</v>
      </c>
      <c r="T9" s="20">
        <f t="shared" si="0"/>
        <v>552301</v>
      </c>
      <c r="U9" s="21">
        <f t="shared" si="2"/>
        <v>46066</v>
      </c>
      <c r="V9" s="20">
        <v>22403</v>
      </c>
      <c r="X9" s="4"/>
    </row>
    <row r="10" spans="1:24" s="5" customFormat="1" ht="12">
      <c r="A10" s="9" t="s">
        <v>20</v>
      </c>
      <c r="B10" s="20">
        <v>296531</v>
      </c>
      <c r="C10" s="20">
        <v>334498</v>
      </c>
      <c r="D10" s="20">
        <v>154719</v>
      </c>
      <c r="E10" s="20">
        <v>42002</v>
      </c>
      <c r="F10" s="20">
        <v>48737</v>
      </c>
      <c r="G10" s="20">
        <v>40714</v>
      </c>
      <c r="H10" s="20">
        <v>29968</v>
      </c>
      <c r="I10" s="22" t="s">
        <v>16</v>
      </c>
      <c r="J10" s="20" t="s">
        <v>16</v>
      </c>
      <c r="K10" s="20">
        <v>73356</v>
      </c>
      <c r="L10" s="20">
        <v>14217</v>
      </c>
      <c r="M10" s="20">
        <v>10270</v>
      </c>
      <c r="N10" s="20">
        <v>67985</v>
      </c>
      <c r="O10" s="20" t="s">
        <v>16</v>
      </c>
      <c r="P10" s="20">
        <v>28861</v>
      </c>
      <c r="Q10" s="21">
        <f t="shared" si="1"/>
        <v>1141858</v>
      </c>
      <c r="R10" s="20">
        <v>1487109</v>
      </c>
      <c r="S10" s="20">
        <v>1261089</v>
      </c>
      <c r="T10" s="20">
        <f t="shared" si="0"/>
        <v>1141858</v>
      </c>
      <c r="U10" s="21">
        <f t="shared" si="2"/>
        <v>119231</v>
      </c>
      <c r="V10" s="20">
        <v>63195</v>
      </c>
      <c r="X10" s="4"/>
    </row>
    <row r="11" spans="1:24" s="5" customFormat="1" ht="12">
      <c r="A11" s="9" t="s">
        <v>21</v>
      </c>
      <c r="B11" s="20">
        <v>608309</v>
      </c>
      <c r="C11" s="20">
        <v>1112742</v>
      </c>
      <c r="D11" s="20">
        <v>333654</v>
      </c>
      <c r="E11" s="20">
        <v>85226</v>
      </c>
      <c r="F11" s="20">
        <v>109853</v>
      </c>
      <c r="G11" s="20">
        <v>41965</v>
      </c>
      <c r="H11" s="20">
        <v>58209</v>
      </c>
      <c r="I11" s="20">
        <v>77448</v>
      </c>
      <c r="J11" s="20">
        <v>37742</v>
      </c>
      <c r="K11" s="20">
        <v>17331</v>
      </c>
      <c r="L11" s="20">
        <v>17836</v>
      </c>
      <c r="M11" s="20">
        <v>28016</v>
      </c>
      <c r="N11" s="20">
        <v>74342</v>
      </c>
      <c r="O11" s="20">
        <v>13994</v>
      </c>
      <c r="P11" s="20">
        <v>22455</v>
      </c>
      <c r="Q11" s="21">
        <f t="shared" si="1"/>
        <v>2639122</v>
      </c>
      <c r="R11" s="20">
        <v>3025971</v>
      </c>
      <c r="S11" s="20">
        <v>2810344</v>
      </c>
      <c r="T11" s="20">
        <f t="shared" si="0"/>
        <v>2639122</v>
      </c>
      <c r="U11" s="21">
        <f t="shared" si="2"/>
        <v>171222</v>
      </c>
      <c r="V11" s="20">
        <v>101570</v>
      </c>
      <c r="X11" s="4"/>
    </row>
    <row r="12" spans="1:24" s="5" customFormat="1" ht="12">
      <c r="A12" s="9" t="s">
        <v>22</v>
      </c>
      <c r="B12" s="20">
        <v>614140</v>
      </c>
      <c r="C12" s="20">
        <v>977685</v>
      </c>
      <c r="D12" s="20">
        <v>337422</v>
      </c>
      <c r="E12" s="20">
        <v>87121</v>
      </c>
      <c r="F12" s="20">
        <v>91620</v>
      </c>
      <c r="G12" s="20">
        <v>28819</v>
      </c>
      <c r="H12" s="20">
        <v>40347</v>
      </c>
      <c r="I12" s="20">
        <v>26988</v>
      </c>
      <c r="J12" s="20">
        <v>12425</v>
      </c>
      <c r="K12" s="20">
        <v>65558</v>
      </c>
      <c r="L12" s="20">
        <v>35212</v>
      </c>
      <c r="M12" s="20" t="s">
        <v>16</v>
      </c>
      <c r="N12" s="20">
        <v>20899</v>
      </c>
      <c r="O12" s="20">
        <v>79982</v>
      </c>
      <c r="P12" s="20">
        <v>21818</v>
      </c>
      <c r="Q12" s="21">
        <f t="shared" si="1"/>
        <v>2440036</v>
      </c>
      <c r="R12" s="20">
        <v>2970377</v>
      </c>
      <c r="S12" s="20">
        <v>2660377</v>
      </c>
      <c r="T12" s="20">
        <f t="shared" si="0"/>
        <v>2440036</v>
      </c>
      <c r="U12" s="21">
        <f t="shared" si="2"/>
        <v>220341</v>
      </c>
      <c r="V12" s="20">
        <v>129889</v>
      </c>
      <c r="X12" s="4"/>
    </row>
    <row r="13" spans="1:37" s="5" customFormat="1" ht="12">
      <c r="A13" s="9" t="s">
        <v>23</v>
      </c>
      <c r="B13" s="20">
        <v>145955</v>
      </c>
      <c r="C13" s="20">
        <v>223059</v>
      </c>
      <c r="D13" s="20">
        <v>93318</v>
      </c>
      <c r="E13" s="20">
        <v>27432</v>
      </c>
      <c r="F13" s="20">
        <v>14093</v>
      </c>
      <c r="G13" s="20">
        <v>5327</v>
      </c>
      <c r="H13" s="20">
        <v>5549</v>
      </c>
      <c r="I13" s="20">
        <v>13551</v>
      </c>
      <c r="J13" s="20">
        <v>9713</v>
      </c>
      <c r="K13" s="20" t="s">
        <v>16</v>
      </c>
      <c r="L13" s="20">
        <v>7133</v>
      </c>
      <c r="M13" s="20" t="s">
        <v>16</v>
      </c>
      <c r="N13" s="20" t="s">
        <v>16</v>
      </c>
      <c r="O13" s="20">
        <v>19292</v>
      </c>
      <c r="P13" s="20">
        <v>2553</v>
      </c>
      <c r="Q13" s="21">
        <f t="shared" si="1"/>
        <v>566975</v>
      </c>
      <c r="R13" s="20">
        <v>681144</v>
      </c>
      <c r="S13" s="20">
        <v>616964</v>
      </c>
      <c r="T13" s="20">
        <f t="shared" si="0"/>
        <v>566975</v>
      </c>
      <c r="U13" s="21">
        <f t="shared" si="2"/>
        <v>49989</v>
      </c>
      <c r="V13" s="20">
        <v>27952</v>
      </c>
      <c r="W13" s="6"/>
      <c r="X13" s="4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24" s="5" customFormat="1" ht="12">
      <c r="A14" s="9" t="s">
        <v>24</v>
      </c>
      <c r="B14" s="20">
        <v>328224</v>
      </c>
      <c r="C14" s="20">
        <v>303959</v>
      </c>
      <c r="D14" s="20">
        <v>134339</v>
      </c>
      <c r="E14" s="20">
        <v>41640</v>
      </c>
      <c r="F14" s="20">
        <v>39999</v>
      </c>
      <c r="G14" s="20">
        <v>10315</v>
      </c>
      <c r="H14" s="20">
        <v>31036</v>
      </c>
      <c r="I14" s="20">
        <v>38728</v>
      </c>
      <c r="J14" s="20">
        <v>17442</v>
      </c>
      <c r="K14" s="20" t="s">
        <v>16</v>
      </c>
      <c r="L14" s="20">
        <v>9387</v>
      </c>
      <c r="M14" s="20">
        <v>2537</v>
      </c>
      <c r="N14" s="20" t="s">
        <v>16</v>
      </c>
      <c r="O14" s="20">
        <v>18732</v>
      </c>
      <c r="P14" s="20">
        <v>1685</v>
      </c>
      <c r="Q14" s="21">
        <f t="shared" si="1"/>
        <v>978023</v>
      </c>
      <c r="R14" s="20">
        <v>1194848</v>
      </c>
      <c r="S14" s="20">
        <v>1068799</v>
      </c>
      <c r="T14" s="20">
        <f t="shared" si="0"/>
        <v>978023</v>
      </c>
      <c r="U14" s="21">
        <f t="shared" si="2"/>
        <v>90776</v>
      </c>
      <c r="V14" s="20">
        <v>54620</v>
      </c>
      <c r="X14" s="4"/>
    </row>
    <row r="15" spans="1:24" s="5" customFormat="1" ht="12">
      <c r="A15" s="9" t="s">
        <v>25</v>
      </c>
      <c r="B15" s="20">
        <v>906560</v>
      </c>
      <c r="C15" s="20">
        <v>762807</v>
      </c>
      <c r="D15" s="20">
        <v>417602</v>
      </c>
      <c r="E15" s="20">
        <v>226658</v>
      </c>
      <c r="F15" s="20">
        <v>152313</v>
      </c>
      <c r="G15" s="20">
        <v>60794</v>
      </c>
      <c r="H15" s="20">
        <v>97181</v>
      </c>
      <c r="I15" s="20">
        <v>150611</v>
      </c>
      <c r="J15" s="20">
        <v>80324</v>
      </c>
      <c r="K15" s="20" t="s">
        <v>16</v>
      </c>
      <c r="L15" s="20">
        <v>26778</v>
      </c>
      <c r="M15" s="20">
        <v>58190</v>
      </c>
      <c r="N15" s="20">
        <v>5322</v>
      </c>
      <c r="O15" s="20">
        <v>20015</v>
      </c>
      <c r="P15" s="20">
        <v>64989</v>
      </c>
      <c r="Q15" s="21">
        <f t="shared" si="1"/>
        <v>3030144</v>
      </c>
      <c r="R15" s="20">
        <v>4003967</v>
      </c>
      <c r="S15" s="20">
        <v>3310877</v>
      </c>
      <c r="T15" s="20">
        <f t="shared" si="0"/>
        <v>3030144</v>
      </c>
      <c r="U15" s="21">
        <f t="shared" si="2"/>
        <v>280733</v>
      </c>
      <c r="V15" s="20">
        <v>123062</v>
      </c>
      <c r="X15" s="4"/>
    </row>
    <row r="16" spans="1:24" s="5" customFormat="1" ht="12">
      <c r="A16" s="9" t="s">
        <v>26</v>
      </c>
      <c r="B16" s="20">
        <v>332109</v>
      </c>
      <c r="C16" s="20">
        <v>189452</v>
      </c>
      <c r="D16" s="20">
        <v>132730</v>
      </c>
      <c r="E16" s="20">
        <v>42563</v>
      </c>
      <c r="F16" s="20">
        <v>28278</v>
      </c>
      <c r="G16" s="20">
        <v>16878</v>
      </c>
      <c r="H16" s="20">
        <v>23691</v>
      </c>
      <c r="I16" s="20">
        <v>26862</v>
      </c>
      <c r="J16" s="20">
        <v>9265</v>
      </c>
      <c r="K16" s="20" t="s">
        <v>16</v>
      </c>
      <c r="L16" s="20">
        <v>5547</v>
      </c>
      <c r="M16" s="20">
        <v>16641</v>
      </c>
      <c r="N16" s="20" t="s">
        <v>16</v>
      </c>
      <c r="O16" s="20" t="s">
        <v>16</v>
      </c>
      <c r="P16" s="20" t="s">
        <v>16</v>
      </c>
      <c r="Q16" s="21">
        <f t="shared" si="1"/>
        <v>824016</v>
      </c>
      <c r="R16" s="20">
        <v>1099615</v>
      </c>
      <c r="S16" s="20">
        <v>907573</v>
      </c>
      <c r="T16" s="20">
        <f t="shared" si="0"/>
        <v>824016</v>
      </c>
      <c r="U16" s="21">
        <f t="shared" si="2"/>
        <v>83557</v>
      </c>
      <c r="V16" s="20">
        <v>51646</v>
      </c>
      <c r="X16" s="4"/>
    </row>
    <row r="17" spans="1:24" s="5" customFormat="1" ht="12">
      <c r="A17" s="14" t="s">
        <v>27</v>
      </c>
      <c r="B17" s="20">
        <v>89016</v>
      </c>
      <c r="C17" s="20">
        <v>41450</v>
      </c>
      <c r="D17" s="20">
        <v>32534</v>
      </c>
      <c r="E17" s="20">
        <v>13419</v>
      </c>
      <c r="F17" s="20">
        <v>9509</v>
      </c>
      <c r="G17" s="20">
        <v>7936</v>
      </c>
      <c r="H17" s="20">
        <v>8913</v>
      </c>
      <c r="I17" s="22" t="s">
        <v>16</v>
      </c>
      <c r="J17" s="20">
        <v>1046</v>
      </c>
      <c r="K17" s="20" t="s">
        <v>16</v>
      </c>
      <c r="L17" s="20">
        <v>2423</v>
      </c>
      <c r="M17" s="20" t="s">
        <v>16</v>
      </c>
      <c r="N17" s="20">
        <v>1268</v>
      </c>
      <c r="O17" s="20" t="s">
        <v>16</v>
      </c>
      <c r="P17" s="20" t="s">
        <v>16</v>
      </c>
      <c r="Q17" s="21">
        <f t="shared" si="1"/>
        <v>207514</v>
      </c>
      <c r="R17" s="20">
        <v>304688</v>
      </c>
      <c r="S17" s="20">
        <v>233759</v>
      </c>
      <c r="T17" s="20">
        <f t="shared" si="0"/>
        <v>207514</v>
      </c>
      <c r="U17" s="21">
        <f t="shared" si="2"/>
        <v>26245</v>
      </c>
      <c r="V17" s="20">
        <v>16910</v>
      </c>
      <c r="X17" s="1"/>
    </row>
    <row r="18" spans="1:24" s="5" customFormat="1" ht="12">
      <c r="A18" s="9" t="s">
        <v>28</v>
      </c>
      <c r="B18" s="20">
        <v>1038752</v>
      </c>
      <c r="C18" s="20">
        <v>595358</v>
      </c>
      <c r="D18" s="20">
        <v>612083</v>
      </c>
      <c r="E18" s="20">
        <v>205486</v>
      </c>
      <c r="F18" s="20">
        <v>167925</v>
      </c>
      <c r="G18" s="20">
        <v>116406</v>
      </c>
      <c r="H18" s="20">
        <v>188229</v>
      </c>
      <c r="I18" s="21">
        <v>111503</v>
      </c>
      <c r="J18" s="20">
        <v>54177</v>
      </c>
      <c r="K18" s="20" t="s">
        <v>16</v>
      </c>
      <c r="L18" s="20">
        <v>23560</v>
      </c>
      <c r="M18" s="20">
        <v>30833</v>
      </c>
      <c r="N18" s="20">
        <v>6499</v>
      </c>
      <c r="O18" s="20" t="s">
        <v>16</v>
      </c>
      <c r="P18" s="20">
        <v>36305</v>
      </c>
      <c r="Q18" s="21">
        <f t="shared" si="1"/>
        <v>3187116</v>
      </c>
      <c r="R18" s="20">
        <v>4347535</v>
      </c>
      <c r="S18" s="20">
        <v>3528993</v>
      </c>
      <c r="T18" s="20">
        <f t="shared" si="0"/>
        <v>3187116</v>
      </c>
      <c r="U18" s="21">
        <f t="shared" si="2"/>
        <v>341877</v>
      </c>
      <c r="V18" s="20">
        <v>179948</v>
      </c>
      <c r="X18" s="1"/>
    </row>
    <row r="19" spans="1:24" s="5" customFormat="1" ht="12">
      <c r="A19" s="9" t="s">
        <v>29</v>
      </c>
      <c r="B19" s="20">
        <v>778340</v>
      </c>
      <c r="C19" s="20">
        <v>475875</v>
      </c>
      <c r="D19" s="20">
        <v>478287</v>
      </c>
      <c r="E19" s="20">
        <v>185533</v>
      </c>
      <c r="F19" s="20">
        <v>99228</v>
      </c>
      <c r="G19" s="20">
        <v>62572</v>
      </c>
      <c r="H19" s="20">
        <v>113418</v>
      </c>
      <c r="I19" s="21">
        <v>59365</v>
      </c>
      <c r="J19" s="20">
        <v>24977</v>
      </c>
      <c r="K19" s="20">
        <v>13088</v>
      </c>
      <c r="L19" s="20">
        <v>16979</v>
      </c>
      <c r="M19" s="20">
        <v>20519</v>
      </c>
      <c r="N19" s="20" t="s">
        <v>16</v>
      </c>
      <c r="O19" s="20" t="s">
        <v>16</v>
      </c>
      <c r="P19" s="20">
        <v>24192</v>
      </c>
      <c r="Q19" s="21">
        <f t="shared" si="1"/>
        <v>2352373</v>
      </c>
      <c r="R19" s="20">
        <v>3130529</v>
      </c>
      <c r="S19" s="20">
        <v>2636234</v>
      </c>
      <c r="T19" s="20">
        <f t="shared" si="0"/>
        <v>2352373</v>
      </c>
      <c r="U19" s="21">
        <f t="shared" si="2"/>
        <v>283861</v>
      </c>
      <c r="V19" s="20">
        <v>154879</v>
      </c>
      <c r="X19" s="1"/>
    </row>
    <row r="20" spans="1:24" s="5" customFormat="1" ht="12">
      <c r="A20" s="9" t="s">
        <v>30</v>
      </c>
      <c r="B20" s="20">
        <v>145944</v>
      </c>
      <c r="C20" s="20">
        <v>86293</v>
      </c>
      <c r="D20" s="20">
        <v>72256</v>
      </c>
      <c r="E20" s="20">
        <v>16201</v>
      </c>
      <c r="F20" s="20">
        <v>11394</v>
      </c>
      <c r="G20" s="20">
        <v>6672</v>
      </c>
      <c r="H20" s="20">
        <v>27156</v>
      </c>
      <c r="I20" s="21">
        <v>8568</v>
      </c>
      <c r="J20" s="20" t="s">
        <v>16</v>
      </c>
      <c r="K20" s="20" t="s">
        <v>16</v>
      </c>
      <c r="L20" s="20">
        <v>3789</v>
      </c>
      <c r="M20" s="20">
        <v>2347</v>
      </c>
      <c r="N20" s="20" t="s">
        <v>16</v>
      </c>
      <c r="O20" s="20" t="s">
        <v>16</v>
      </c>
      <c r="P20" s="20" t="s">
        <v>16</v>
      </c>
      <c r="Q20" s="21">
        <f t="shared" si="1"/>
        <v>380620</v>
      </c>
      <c r="R20" s="20">
        <v>496475</v>
      </c>
      <c r="S20" s="20">
        <v>421442</v>
      </c>
      <c r="T20" s="20">
        <f t="shared" si="0"/>
        <v>380620</v>
      </c>
      <c r="U20" s="21">
        <f t="shared" si="2"/>
        <v>40822</v>
      </c>
      <c r="V20" s="20">
        <v>20205</v>
      </c>
      <c r="X20" s="1"/>
    </row>
    <row r="21" spans="1:24" s="5" customFormat="1" ht="12">
      <c r="A21" s="9" t="s">
        <v>31</v>
      </c>
      <c r="B21" s="20">
        <v>364518</v>
      </c>
      <c r="C21" s="20">
        <v>249112</v>
      </c>
      <c r="D21" s="20">
        <v>242165</v>
      </c>
      <c r="E21" s="20">
        <v>77760</v>
      </c>
      <c r="F21" s="20">
        <v>51110</v>
      </c>
      <c r="G21" s="20">
        <v>24298</v>
      </c>
      <c r="H21" s="20">
        <v>66648</v>
      </c>
      <c r="I21" s="20">
        <v>19206</v>
      </c>
      <c r="J21" s="20">
        <v>16789</v>
      </c>
      <c r="K21" s="20" t="s">
        <v>16</v>
      </c>
      <c r="L21" s="20">
        <v>14010</v>
      </c>
      <c r="M21" s="20">
        <v>4053</v>
      </c>
      <c r="N21" s="20" t="s">
        <v>16</v>
      </c>
      <c r="O21" s="20">
        <v>21242</v>
      </c>
      <c r="P21" s="20" t="s">
        <v>16</v>
      </c>
      <c r="Q21" s="21">
        <f t="shared" si="1"/>
        <v>1150911</v>
      </c>
      <c r="R21" s="20">
        <v>1696106</v>
      </c>
      <c r="S21" s="20">
        <v>1283697</v>
      </c>
      <c r="T21" s="20">
        <f t="shared" si="0"/>
        <v>1150911</v>
      </c>
      <c r="U21" s="21">
        <f t="shared" si="2"/>
        <v>132786</v>
      </c>
      <c r="V21" s="20">
        <v>72260</v>
      </c>
      <c r="X21" s="1"/>
    </row>
    <row r="22" spans="1:24" s="5" customFormat="1" ht="12">
      <c r="A22" s="9" t="s">
        <v>32</v>
      </c>
      <c r="B22" s="21">
        <v>1260564</v>
      </c>
      <c r="C22" s="21">
        <v>462984</v>
      </c>
      <c r="D22" s="21">
        <v>527591</v>
      </c>
      <c r="E22" s="21">
        <v>158630</v>
      </c>
      <c r="F22" s="21">
        <v>190010</v>
      </c>
      <c r="G22" s="21">
        <v>100283</v>
      </c>
      <c r="H22" s="21">
        <v>167184</v>
      </c>
      <c r="I22" s="20">
        <v>14362</v>
      </c>
      <c r="J22" s="20" t="s">
        <v>16</v>
      </c>
      <c r="K22" s="20">
        <v>75652</v>
      </c>
      <c r="L22" s="20">
        <v>16683</v>
      </c>
      <c r="M22" s="20" t="s">
        <v>16</v>
      </c>
      <c r="N22" s="20" t="s">
        <v>16</v>
      </c>
      <c r="O22" s="20" t="s">
        <v>16</v>
      </c>
      <c r="P22" s="20">
        <v>50748</v>
      </c>
      <c r="Q22" s="21">
        <f t="shared" si="1"/>
        <v>3024691</v>
      </c>
      <c r="R22" s="20">
        <v>4135917</v>
      </c>
      <c r="S22" s="20">
        <v>3292668</v>
      </c>
      <c r="T22" s="20">
        <f t="shared" si="0"/>
        <v>3024691</v>
      </c>
      <c r="U22" s="21">
        <f t="shared" si="2"/>
        <v>267977</v>
      </c>
      <c r="V22" s="21">
        <v>107983</v>
      </c>
      <c r="X22" s="1"/>
    </row>
    <row r="23" spans="1:24" s="5" customFormat="1" ht="12">
      <c r="A23" s="9" t="s">
        <v>33</v>
      </c>
      <c r="B23" s="20">
        <v>304594</v>
      </c>
      <c r="C23" s="21">
        <v>240886</v>
      </c>
      <c r="D23" s="21">
        <v>146597</v>
      </c>
      <c r="E23" s="21">
        <v>42678</v>
      </c>
      <c r="F23" s="21">
        <v>39829</v>
      </c>
      <c r="G23" s="21">
        <v>18764</v>
      </c>
      <c r="H23" s="21">
        <v>48127</v>
      </c>
      <c r="I23" s="20">
        <v>7827</v>
      </c>
      <c r="J23" s="20">
        <v>7671</v>
      </c>
      <c r="K23" s="20" t="s">
        <v>16</v>
      </c>
      <c r="L23" s="20">
        <v>5312</v>
      </c>
      <c r="M23" s="20">
        <v>11721</v>
      </c>
      <c r="N23" s="20" t="s">
        <v>16</v>
      </c>
      <c r="O23" s="20" t="s">
        <v>16</v>
      </c>
      <c r="P23" s="20">
        <v>117478</v>
      </c>
      <c r="Q23" s="21">
        <f t="shared" si="1"/>
        <v>991484</v>
      </c>
      <c r="R23" s="20">
        <v>1292909</v>
      </c>
      <c r="S23" s="20">
        <v>1074908</v>
      </c>
      <c r="T23" s="20">
        <f t="shared" si="0"/>
        <v>991484</v>
      </c>
      <c r="U23" s="21">
        <f t="shared" si="2"/>
        <v>83424</v>
      </c>
      <c r="V23" s="21">
        <v>38794</v>
      </c>
      <c r="X23" s="1"/>
    </row>
    <row r="24" spans="1:24" s="5" customFormat="1" ht="12">
      <c r="A24" s="10" t="s">
        <v>13</v>
      </c>
      <c r="B24" s="23">
        <f aca="true" t="shared" si="3" ref="B24:H24">SUM(B6:B23)</f>
        <v>11114208</v>
      </c>
      <c r="C24" s="23">
        <f t="shared" si="3"/>
        <v>8395352</v>
      </c>
      <c r="D24" s="23">
        <f t="shared" si="3"/>
        <v>5511022</v>
      </c>
      <c r="E24" s="23">
        <f t="shared" si="3"/>
        <v>1643955</v>
      </c>
      <c r="F24" s="23">
        <f t="shared" si="3"/>
        <v>1441173</v>
      </c>
      <c r="G24" s="23">
        <f t="shared" si="3"/>
        <v>842473</v>
      </c>
      <c r="H24" s="24">
        <f t="shared" si="3"/>
        <v>1198486</v>
      </c>
      <c r="I24" s="24">
        <f aca="true" t="shared" si="4" ref="I24:S24">SUM(I6:I23)</f>
        <v>824131</v>
      </c>
      <c r="J24" s="24">
        <f t="shared" si="4"/>
        <v>390723</v>
      </c>
      <c r="K24" s="24">
        <f t="shared" si="4"/>
        <v>607714</v>
      </c>
      <c r="L24" s="24">
        <f t="shared" si="4"/>
        <v>331182</v>
      </c>
      <c r="M24" s="24">
        <f t="shared" si="4"/>
        <v>305986</v>
      </c>
      <c r="N24" s="24">
        <f t="shared" si="4"/>
        <v>1389881</v>
      </c>
      <c r="O24" s="24">
        <f t="shared" si="4"/>
        <v>236901</v>
      </c>
      <c r="P24" s="24">
        <f t="shared" si="4"/>
        <v>976478</v>
      </c>
      <c r="Q24" s="24">
        <f t="shared" si="4"/>
        <v>35209665</v>
      </c>
      <c r="R24" s="24">
        <f>SUM(R6:R23)</f>
        <v>44637080</v>
      </c>
      <c r="S24" s="24">
        <f t="shared" si="4"/>
        <v>38432890</v>
      </c>
      <c r="T24" s="24">
        <f t="shared" si="0"/>
        <v>35209665</v>
      </c>
      <c r="U24" s="23">
        <f>S24-T24</f>
        <v>3223225</v>
      </c>
      <c r="V24" s="24">
        <f>SUM(V6:V23)</f>
        <v>1732986</v>
      </c>
      <c r="X24" s="1"/>
    </row>
    <row r="25" spans="1:22" ht="12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3"/>
      <c r="T25" s="13"/>
      <c r="U25" s="13"/>
      <c r="V25" s="13"/>
    </row>
    <row r="26" spans="1:22" ht="12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3"/>
      <c r="T26" s="13"/>
      <c r="U26" s="13"/>
      <c r="V26" s="13"/>
    </row>
    <row r="27" spans="1:22" ht="12">
      <c r="A27" s="3" t="s">
        <v>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/>
      <c r="T27" s="13"/>
      <c r="U27" s="13"/>
      <c r="V27" s="13"/>
    </row>
    <row r="28" spans="1:22" ht="27" customHeight="1">
      <c r="A28" s="17"/>
      <c r="B28" s="16" t="s">
        <v>0</v>
      </c>
      <c r="C28" s="15" t="s">
        <v>1</v>
      </c>
      <c r="D28" s="15" t="s">
        <v>2</v>
      </c>
      <c r="E28" s="15" t="s">
        <v>3</v>
      </c>
      <c r="F28" s="15" t="s">
        <v>4</v>
      </c>
      <c r="G28" s="15" t="s">
        <v>5</v>
      </c>
      <c r="H28" s="15" t="s">
        <v>6</v>
      </c>
      <c r="I28" s="15" t="s">
        <v>7</v>
      </c>
      <c r="J28" s="15" t="s">
        <v>8</v>
      </c>
      <c r="K28" s="15" t="s">
        <v>9</v>
      </c>
      <c r="L28" s="15" t="s">
        <v>10</v>
      </c>
      <c r="M28" s="15" t="s">
        <v>45</v>
      </c>
      <c r="N28" s="15" t="s">
        <v>11</v>
      </c>
      <c r="O28" s="15" t="s">
        <v>46</v>
      </c>
      <c r="P28" s="15" t="s">
        <v>12</v>
      </c>
      <c r="Q28" s="15" t="s">
        <v>13</v>
      </c>
      <c r="R28" s="16" t="s">
        <v>41</v>
      </c>
      <c r="S28" s="16" t="s">
        <v>38</v>
      </c>
      <c r="T28" s="16" t="s">
        <v>39</v>
      </c>
      <c r="U28" s="16" t="s">
        <v>14</v>
      </c>
      <c r="V28" s="16" t="s">
        <v>40</v>
      </c>
    </row>
    <row r="29" spans="1:22" ht="12">
      <c r="A29" s="9" t="s">
        <v>15</v>
      </c>
      <c r="B29" s="25">
        <f aca="true" t="shared" si="5" ref="B29:Q47">B6/$Q6*100</f>
        <v>27.04112132406964</v>
      </c>
      <c r="C29" s="25">
        <f t="shared" si="5"/>
        <v>22.976943914780477</v>
      </c>
      <c r="D29" s="25">
        <f t="shared" si="5"/>
        <v>15.313686881870625</v>
      </c>
      <c r="E29" s="25">
        <f t="shared" si="5"/>
        <v>3.788168219355218</v>
      </c>
      <c r="F29" s="25">
        <f t="shared" si="5"/>
        <v>4.171704476894646</v>
      </c>
      <c r="G29" s="25">
        <f t="shared" si="5"/>
        <v>5.034998158901495</v>
      </c>
      <c r="H29" s="25">
        <f t="shared" si="5"/>
        <v>3.4291107926404463</v>
      </c>
      <c r="I29" s="25">
        <f t="shared" si="5"/>
        <v>3.9716557266807153</v>
      </c>
      <c r="J29" s="25">
        <f t="shared" si="5"/>
        <v>1.7819759049474553</v>
      </c>
      <c r="K29" s="25">
        <f t="shared" si="5"/>
        <v>0.9376291145958486</v>
      </c>
      <c r="L29" s="25">
        <f t="shared" si="5"/>
        <v>0.7646522916922375</v>
      </c>
      <c r="M29" s="25">
        <f t="shared" si="5"/>
        <v>1.2347288226131843</v>
      </c>
      <c r="N29" s="25">
        <f t="shared" si="5"/>
        <v>4.890337949621322</v>
      </c>
      <c r="O29" s="26" t="s">
        <v>16</v>
      </c>
      <c r="P29" s="25">
        <f t="shared" si="5"/>
        <v>4.663286421336689</v>
      </c>
      <c r="Q29" s="25">
        <f t="shared" si="5"/>
        <v>100</v>
      </c>
      <c r="R29" s="25"/>
      <c r="S29" s="25">
        <f aca="true" t="shared" si="6" ref="S29:S45">S6/R6*100</f>
        <v>88.89625395381644</v>
      </c>
      <c r="T29" s="25">
        <f aca="true" t="shared" si="7" ref="T29:V44">T6/S6*100</f>
        <v>89.78529471841895</v>
      </c>
      <c r="U29" s="25">
        <f>U6/S6*100</f>
        <v>10.214705281581054</v>
      </c>
      <c r="V29" s="25">
        <f t="shared" si="7"/>
        <v>55.929020121500926</v>
      </c>
    </row>
    <row r="30" spans="1:22" ht="12">
      <c r="A30" s="9" t="s">
        <v>17</v>
      </c>
      <c r="B30" s="25">
        <f t="shared" si="5"/>
        <v>28.794072007946614</v>
      </c>
      <c r="C30" s="25">
        <f t="shared" si="5"/>
        <v>18.890904201606883</v>
      </c>
      <c r="D30" s="25">
        <f t="shared" si="5"/>
        <v>14.272261354656013</v>
      </c>
      <c r="E30" s="25">
        <f t="shared" si="5"/>
        <v>2.8106752425692583</v>
      </c>
      <c r="F30" s="25">
        <f t="shared" si="5"/>
        <v>2.8118585909031037</v>
      </c>
      <c r="G30" s="25">
        <f t="shared" si="5"/>
        <v>1.554559561180138</v>
      </c>
      <c r="H30" s="25">
        <f t="shared" si="5"/>
        <v>1.6048604403564999</v>
      </c>
      <c r="I30" s="25">
        <f t="shared" si="5"/>
        <v>2.5348350309522765</v>
      </c>
      <c r="J30" s="25">
        <f t="shared" si="5"/>
        <v>1.1595441673618123</v>
      </c>
      <c r="K30" s="25">
        <f t="shared" si="5"/>
        <v>1.7853982361592837</v>
      </c>
      <c r="L30" s="25">
        <f t="shared" si="5"/>
        <v>1.3026950158054178</v>
      </c>
      <c r="M30" s="25">
        <f t="shared" si="5"/>
        <v>0.8933936921016815</v>
      </c>
      <c r="N30" s="25">
        <f t="shared" si="5"/>
        <v>18.386883561267947</v>
      </c>
      <c r="O30" s="25">
        <f t="shared" si="5"/>
        <v>0.45625795758879567</v>
      </c>
      <c r="P30" s="25">
        <f t="shared" si="5"/>
        <v>2.741800939544277</v>
      </c>
      <c r="Q30" s="25">
        <f t="shared" si="5"/>
        <v>100</v>
      </c>
      <c r="R30" s="25"/>
      <c r="S30" s="25">
        <f t="shared" si="6"/>
        <v>91.10273323742514</v>
      </c>
      <c r="T30" s="25">
        <f t="shared" si="7"/>
        <v>93.5838935050257</v>
      </c>
      <c r="U30" s="25">
        <f aca="true" t="shared" si="8" ref="U30:U45">U7/S7*100</f>
        <v>6.416106494974303</v>
      </c>
      <c r="V30" s="25">
        <f t="shared" si="7"/>
        <v>58.702194028021324</v>
      </c>
    </row>
    <row r="31" spans="1:22" ht="12">
      <c r="A31" s="9" t="s">
        <v>18</v>
      </c>
      <c r="B31" s="25">
        <f t="shared" si="5"/>
        <v>40.93202538093595</v>
      </c>
      <c r="C31" s="25">
        <f t="shared" si="5"/>
        <v>16.002787425056486</v>
      </c>
      <c r="D31" s="25">
        <f t="shared" si="5"/>
        <v>13.707599906467582</v>
      </c>
      <c r="E31" s="25">
        <f t="shared" si="5"/>
        <v>3.054740974154714</v>
      </c>
      <c r="F31" s="25">
        <f t="shared" si="5"/>
        <v>2.7836824349164733</v>
      </c>
      <c r="G31" s="25">
        <f t="shared" si="5"/>
        <v>1.7903310530942205</v>
      </c>
      <c r="H31" s="25">
        <f t="shared" si="5"/>
        <v>2.4305843060285355</v>
      </c>
      <c r="I31" s="25">
        <f t="shared" si="5"/>
        <v>0</v>
      </c>
      <c r="J31" s="26" t="s">
        <v>16</v>
      </c>
      <c r="K31" s="25">
        <f t="shared" si="5"/>
        <v>7.667571740756221</v>
      </c>
      <c r="L31" s="25">
        <f t="shared" si="5"/>
        <v>0.9068405186147398</v>
      </c>
      <c r="M31" s="25">
        <f t="shared" si="5"/>
        <v>1.0947664902224838</v>
      </c>
      <c r="N31" s="26" t="s">
        <v>16</v>
      </c>
      <c r="O31" s="25">
        <f t="shared" si="5"/>
        <v>1.2267849820850973</v>
      </c>
      <c r="P31" s="25">
        <f t="shared" si="5"/>
        <v>8.402284787667499</v>
      </c>
      <c r="Q31" s="25">
        <f t="shared" si="5"/>
        <v>100</v>
      </c>
      <c r="R31" s="25"/>
      <c r="S31" s="25">
        <f t="shared" si="6"/>
        <v>90.6955206337548</v>
      </c>
      <c r="T31" s="25">
        <f t="shared" si="7"/>
        <v>92.19793488039174</v>
      </c>
      <c r="U31" s="25">
        <f t="shared" si="8"/>
        <v>7.802065119608254</v>
      </c>
      <c r="V31" s="25">
        <f t="shared" si="7"/>
        <v>58.30254403131116</v>
      </c>
    </row>
    <row r="32" spans="1:22" ht="12">
      <c r="A32" s="9" t="s">
        <v>19</v>
      </c>
      <c r="B32" s="25">
        <f t="shared" si="5"/>
        <v>36.88858068335926</v>
      </c>
      <c r="C32" s="25">
        <f t="shared" si="5"/>
        <v>16.286590102136337</v>
      </c>
      <c r="D32" s="25">
        <f t="shared" si="5"/>
        <v>19.325512718608152</v>
      </c>
      <c r="E32" s="25">
        <f t="shared" si="5"/>
        <v>4.693455199248236</v>
      </c>
      <c r="F32" s="25">
        <f t="shared" si="5"/>
        <v>3.370082617992725</v>
      </c>
      <c r="G32" s="25">
        <f t="shared" si="5"/>
        <v>1.883574355288149</v>
      </c>
      <c r="H32" s="25">
        <f t="shared" si="5"/>
        <v>4.831785566203936</v>
      </c>
      <c r="I32" s="25">
        <f t="shared" si="5"/>
        <v>1.1653065991189588</v>
      </c>
      <c r="J32" s="26" t="s">
        <v>16</v>
      </c>
      <c r="K32" s="26" t="s">
        <v>16</v>
      </c>
      <c r="L32" s="25">
        <f t="shared" si="5"/>
        <v>1.2422573922553102</v>
      </c>
      <c r="M32" s="26" t="s">
        <v>16</v>
      </c>
      <c r="N32" s="26" t="s">
        <v>16</v>
      </c>
      <c r="O32" s="26" t="s">
        <v>16</v>
      </c>
      <c r="P32" s="25">
        <f t="shared" si="5"/>
        <v>10.312854765788945</v>
      </c>
      <c r="Q32" s="25">
        <f t="shared" si="5"/>
        <v>100</v>
      </c>
      <c r="R32" s="25"/>
      <c r="S32" s="25">
        <f t="shared" si="6"/>
        <v>85.9397957381047</v>
      </c>
      <c r="T32" s="25">
        <f t="shared" si="7"/>
        <v>92.30138025659838</v>
      </c>
      <c r="U32" s="25">
        <f t="shared" si="8"/>
        <v>7.698619743401625</v>
      </c>
      <c r="V32" s="25">
        <f t="shared" si="7"/>
        <v>48.63239699561498</v>
      </c>
    </row>
    <row r="33" spans="1:22" ht="12">
      <c r="A33" s="9" t="s">
        <v>20</v>
      </c>
      <c r="B33" s="25">
        <f t="shared" si="5"/>
        <v>25.969166043413455</v>
      </c>
      <c r="C33" s="25">
        <f t="shared" si="5"/>
        <v>29.29418544162234</v>
      </c>
      <c r="D33" s="25">
        <f t="shared" si="5"/>
        <v>13.549758376260446</v>
      </c>
      <c r="E33" s="25">
        <f t="shared" si="5"/>
        <v>3.6783908331859125</v>
      </c>
      <c r="F33" s="25">
        <f t="shared" si="5"/>
        <v>4.268218990452403</v>
      </c>
      <c r="G33" s="25">
        <f t="shared" si="5"/>
        <v>3.5655922189974585</v>
      </c>
      <c r="H33" s="25">
        <f t="shared" si="5"/>
        <v>2.6244944642854016</v>
      </c>
      <c r="I33" s="26" t="s">
        <v>16</v>
      </c>
      <c r="J33" s="26" t="s">
        <v>16</v>
      </c>
      <c r="K33" s="25">
        <f t="shared" si="5"/>
        <v>6.424266414913237</v>
      </c>
      <c r="L33" s="25">
        <f t="shared" si="5"/>
        <v>1.2450760076997314</v>
      </c>
      <c r="M33" s="25">
        <f t="shared" si="5"/>
        <v>0.899411310338063</v>
      </c>
      <c r="N33" s="25">
        <f t="shared" si="5"/>
        <v>5.953892690684831</v>
      </c>
      <c r="O33" s="26" t="s">
        <v>16</v>
      </c>
      <c r="P33" s="25">
        <f t="shared" si="5"/>
        <v>2.5275472081467223</v>
      </c>
      <c r="Q33" s="25">
        <f t="shared" si="5"/>
        <v>100</v>
      </c>
      <c r="R33" s="25"/>
      <c r="S33" s="25">
        <f t="shared" si="6"/>
        <v>84.80138308624318</v>
      </c>
      <c r="T33" s="25">
        <f t="shared" si="7"/>
        <v>90.54539370337858</v>
      </c>
      <c r="U33" s="25">
        <f t="shared" si="8"/>
        <v>9.454606296621412</v>
      </c>
      <c r="V33" s="25">
        <f t="shared" si="7"/>
        <v>53.00215547969908</v>
      </c>
    </row>
    <row r="34" spans="1:22" ht="12">
      <c r="A34" s="9" t="s">
        <v>21</v>
      </c>
      <c r="B34" s="25">
        <f t="shared" si="5"/>
        <v>23.049673338329946</v>
      </c>
      <c r="C34" s="25">
        <f t="shared" si="5"/>
        <v>42.16334068678901</v>
      </c>
      <c r="D34" s="25">
        <f t="shared" si="5"/>
        <v>12.642613717744009</v>
      </c>
      <c r="E34" s="25">
        <f t="shared" si="5"/>
        <v>3.22933157315198</v>
      </c>
      <c r="F34" s="25">
        <f t="shared" si="5"/>
        <v>4.162482825727647</v>
      </c>
      <c r="G34" s="25">
        <f t="shared" si="5"/>
        <v>1.5901121660916018</v>
      </c>
      <c r="H34" s="25">
        <f t="shared" si="5"/>
        <v>2.2056198993453124</v>
      </c>
      <c r="I34" s="25">
        <f t="shared" si="5"/>
        <v>2.9346123445600467</v>
      </c>
      <c r="J34" s="25">
        <f t="shared" si="5"/>
        <v>1.430096827657077</v>
      </c>
      <c r="K34" s="25">
        <f t="shared" si="5"/>
        <v>0.6566956737884796</v>
      </c>
      <c r="L34" s="25">
        <f t="shared" si="5"/>
        <v>0.6758308255548626</v>
      </c>
      <c r="M34" s="25">
        <f t="shared" si="5"/>
        <v>1.061565172053433</v>
      </c>
      <c r="N34" s="25">
        <f t="shared" si="5"/>
        <v>2.8169216883493826</v>
      </c>
      <c r="O34" s="25">
        <f t="shared" si="5"/>
        <v>0.5302521065718069</v>
      </c>
      <c r="P34" s="25">
        <f t="shared" si="5"/>
        <v>0.8508511542854026</v>
      </c>
      <c r="Q34" s="25">
        <f t="shared" si="5"/>
        <v>100</v>
      </c>
      <c r="R34" s="25"/>
      <c r="S34" s="25">
        <f t="shared" si="6"/>
        <v>92.87412205867142</v>
      </c>
      <c r="T34" s="25">
        <f t="shared" si="7"/>
        <v>93.9074362426806</v>
      </c>
      <c r="U34" s="25">
        <f t="shared" si="8"/>
        <v>6.092563757319389</v>
      </c>
      <c r="V34" s="25">
        <f t="shared" si="7"/>
        <v>59.320648047563985</v>
      </c>
    </row>
    <row r="35" spans="1:22" ht="12">
      <c r="A35" s="9" t="s">
        <v>22</v>
      </c>
      <c r="B35" s="25">
        <f t="shared" si="5"/>
        <v>25.16930078080815</v>
      </c>
      <c r="C35" s="25">
        <f t="shared" si="5"/>
        <v>40.06846620295766</v>
      </c>
      <c r="D35" s="25">
        <f t="shared" si="5"/>
        <v>13.828566463773484</v>
      </c>
      <c r="E35" s="25">
        <f t="shared" si="5"/>
        <v>3.5704801076705426</v>
      </c>
      <c r="F35" s="25">
        <f t="shared" si="5"/>
        <v>3.7548626331742647</v>
      </c>
      <c r="G35" s="25">
        <f t="shared" si="5"/>
        <v>1.1810891314718308</v>
      </c>
      <c r="H35" s="25">
        <f t="shared" si="5"/>
        <v>1.653541177261319</v>
      </c>
      <c r="I35" s="25">
        <f t="shared" si="5"/>
        <v>1.1060492550109915</v>
      </c>
      <c r="J35" s="25">
        <f t="shared" si="5"/>
        <v>0.5092137984849403</v>
      </c>
      <c r="K35" s="25">
        <f t="shared" si="5"/>
        <v>2.686763637913539</v>
      </c>
      <c r="L35" s="25">
        <f t="shared" si="5"/>
        <v>1.4430934625554706</v>
      </c>
      <c r="M35" s="26" t="s">
        <v>16</v>
      </c>
      <c r="N35" s="25">
        <f t="shared" si="5"/>
        <v>0.8565037565019532</v>
      </c>
      <c r="O35" s="25">
        <f t="shared" si="5"/>
        <v>3.2779024571768614</v>
      </c>
      <c r="P35" s="25">
        <f t="shared" si="5"/>
        <v>0.8941671352389883</v>
      </c>
      <c r="Q35" s="25">
        <f t="shared" si="5"/>
        <v>100</v>
      </c>
      <c r="R35" s="25"/>
      <c r="S35" s="25">
        <f t="shared" si="6"/>
        <v>89.56361431562391</v>
      </c>
      <c r="T35" s="25">
        <f t="shared" si="7"/>
        <v>91.71767760734663</v>
      </c>
      <c r="U35" s="25">
        <f t="shared" si="8"/>
        <v>8.282322392653372</v>
      </c>
      <c r="V35" s="25">
        <f t="shared" si="7"/>
        <v>58.94908346608212</v>
      </c>
    </row>
    <row r="36" spans="1:22" ht="12">
      <c r="A36" s="9" t="s">
        <v>23</v>
      </c>
      <c r="B36" s="25">
        <f t="shared" si="5"/>
        <v>25.742757617178885</v>
      </c>
      <c r="C36" s="25">
        <f t="shared" si="5"/>
        <v>39.3419462939283</v>
      </c>
      <c r="D36" s="25">
        <f t="shared" si="5"/>
        <v>16.458926760439173</v>
      </c>
      <c r="E36" s="25">
        <f t="shared" si="5"/>
        <v>4.838308567397152</v>
      </c>
      <c r="F36" s="25">
        <f t="shared" si="5"/>
        <v>2.4856475153225452</v>
      </c>
      <c r="G36" s="25">
        <f t="shared" si="5"/>
        <v>0.9395475991004895</v>
      </c>
      <c r="H36" s="25">
        <f t="shared" si="5"/>
        <v>0.9787027646721637</v>
      </c>
      <c r="I36" s="25">
        <f t="shared" si="5"/>
        <v>2.3900524714493585</v>
      </c>
      <c r="J36" s="25">
        <f t="shared" si="5"/>
        <v>1.7131266810705938</v>
      </c>
      <c r="K36" s="26" t="s">
        <v>16</v>
      </c>
      <c r="L36" s="25">
        <f t="shared" si="5"/>
        <v>1.25808016226465</v>
      </c>
      <c r="M36" s="26" t="s">
        <v>16</v>
      </c>
      <c r="N36" s="26" t="s">
        <v>16</v>
      </c>
      <c r="O36" s="25">
        <f t="shared" si="5"/>
        <v>3.4026191631024294</v>
      </c>
      <c r="P36" s="25">
        <f t="shared" si="5"/>
        <v>0.4502844040742537</v>
      </c>
      <c r="Q36" s="25">
        <f t="shared" si="5"/>
        <v>100</v>
      </c>
      <c r="R36" s="25"/>
      <c r="S36" s="25">
        <f t="shared" si="6"/>
        <v>90.57761648050926</v>
      </c>
      <c r="T36" s="25">
        <f t="shared" si="7"/>
        <v>91.89758235488618</v>
      </c>
      <c r="U36" s="25">
        <f t="shared" si="8"/>
        <v>8.102417645113816</v>
      </c>
      <c r="V36" s="25">
        <f t="shared" si="7"/>
        <v>55.91630158634899</v>
      </c>
    </row>
    <row r="37" spans="1:22" ht="12">
      <c r="A37" s="9" t="s">
        <v>24</v>
      </c>
      <c r="B37" s="25">
        <f t="shared" si="5"/>
        <v>33.559946954212734</v>
      </c>
      <c r="C37" s="25">
        <f t="shared" si="5"/>
        <v>31.078921456857355</v>
      </c>
      <c r="D37" s="25">
        <f t="shared" si="5"/>
        <v>13.735771040149364</v>
      </c>
      <c r="E37" s="25">
        <f t="shared" si="5"/>
        <v>4.257568584787883</v>
      </c>
      <c r="F37" s="25">
        <f t="shared" si="5"/>
        <v>4.08978111966692</v>
      </c>
      <c r="G37" s="25">
        <f t="shared" si="5"/>
        <v>1.054678673200937</v>
      </c>
      <c r="H37" s="25">
        <f t="shared" si="5"/>
        <v>3.17334050426217</v>
      </c>
      <c r="I37" s="25">
        <f t="shared" si="5"/>
        <v>3.9598250756884044</v>
      </c>
      <c r="J37" s="25">
        <f t="shared" si="5"/>
        <v>1.7833936420718122</v>
      </c>
      <c r="K37" s="26" t="s">
        <v>16</v>
      </c>
      <c r="L37" s="25">
        <f t="shared" si="5"/>
        <v>0.9597933790923118</v>
      </c>
      <c r="M37" s="25">
        <f t="shared" si="5"/>
        <v>0.2594008525361878</v>
      </c>
      <c r="N37" s="26" t="s">
        <v>16</v>
      </c>
      <c r="O37" s="25">
        <f t="shared" si="5"/>
        <v>1.9152923806495348</v>
      </c>
      <c r="P37" s="25">
        <f t="shared" si="5"/>
        <v>0.17228633682438962</v>
      </c>
      <c r="Q37" s="25">
        <f t="shared" si="5"/>
        <v>100</v>
      </c>
      <c r="R37" s="25"/>
      <c r="S37" s="25">
        <f t="shared" si="6"/>
        <v>89.45062468196792</v>
      </c>
      <c r="T37" s="25">
        <f t="shared" si="7"/>
        <v>91.50672858039725</v>
      </c>
      <c r="U37" s="25">
        <f t="shared" si="8"/>
        <v>8.49327141960275</v>
      </c>
      <c r="V37" s="25">
        <f t="shared" si="7"/>
        <v>60.1700890103111</v>
      </c>
    </row>
    <row r="38" spans="1:22" ht="12">
      <c r="A38" s="9" t="s">
        <v>25</v>
      </c>
      <c r="B38" s="25">
        <f t="shared" si="5"/>
        <v>29.918050099269212</v>
      </c>
      <c r="C38" s="25">
        <f t="shared" si="5"/>
        <v>25.17395212900773</v>
      </c>
      <c r="D38" s="25">
        <f t="shared" si="5"/>
        <v>13.78158925780425</v>
      </c>
      <c r="E38" s="25">
        <f t="shared" si="5"/>
        <v>7.480106555992058</v>
      </c>
      <c r="F38" s="25">
        <f t="shared" si="5"/>
        <v>5.026592795589913</v>
      </c>
      <c r="G38" s="25">
        <f t="shared" si="5"/>
        <v>2.0063072910066317</v>
      </c>
      <c r="H38" s="25">
        <f t="shared" si="5"/>
        <v>3.20714131077599</v>
      </c>
      <c r="I38" s="25">
        <f t="shared" si="5"/>
        <v>4.970423847843535</v>
      </c>
      <c r="J38" s="25">
        <f t="shared" si="5"/>
        <v>2.6508311156169477</v>
      </c>
      <c r="K38" s="26" t="s">
        <v>16</v>
      </c>
      <c r="L38" s="25">
        <f t="shared" si="5"/>
        <v>0.8837203776454188</v>
      </c>
      <c r="M38" s="25">
        <f t="shared" si="5"/>
        <v>1.9203707810585902</v>
      </c>
      <c r="N38" s="25">
        <f t="shared" si="5"/>
        <v>0.1756352173362058</v>
      </c>
      <c r="O38" s="25">
        <f t="shared" si="5"/>
        <v>0.6605296645967981</v>
      </c>
      <c r="P38" s="25">
        <f t="shared" si="5"/>
        <v>2.144749556456723</v>
      </c>
      <c r="Q38" s="25">
        <f t="shared" si="5"/>
        <v>100</v>
      </c>
      <c r="R38" s="25"/>
      <c r="S38" s="25">
        <f t="shared" si="6"/>
        <v>82.68991727454296</v>
      </c>
      <c r="T38" s="25">
        <f t="shared" si="7"/>
        <v>91.52088706406187</v>
      </c>
      <c r="U38" s="25">
        <f t="shared" si="8"/>
        <v>8.47911293593812</v>
      </c>
      <c r="V38" s="25">
        <f t="shared" si="7"/>
        <v>43.83595800992402</v>
      </c>
    </row>
    <row r="39" spans="1:22" ht="12">
      <c r="A39" s="9" t="s">
        <v>26</v>
      </c>
      <c r="B39" s="25">
        <f t="shared" si="5"/>
        <v>40.30370769499621</v>
      </c>
      <c r="C39" s="25">
        <f t="shared" si="5"/>
        <v>22.991301139783694</v>
      </c>
      <c r="D39" s="25">
        <f t="shared" si="5"/>
        <v>16.107696937923535</v>
      </c>
      <c r="E39" s="25">
        <f t="shared" si="5"/>
        <v>5.165312324032543</v>
      </c>
      <c r="F39" s="25">
        <f t="shared" si="5"/>
        <v>3.4317294809809518</v>
      </c>
      <c r="G39" s="25">
        <f t="shared" si="5"/>
        <v>2.0482611988116735</v>
      </c>
      <c r="H39" s="25">
        <f t="shared" si="5"/>
        <v>2.8750655327081027</v>
      </c>
      <c r="I39" s="25">
        <f t="shared" si="5"/>
        <v>3.259888157511505</v>
      </c>
      <c r="J39" s="25">
        <f t="shared" si="5"/>
        <v>1.124371371429681</v>
      </c>
      <c r="K39" s="26" t="s">
        <v>16</v>
      </c>
      <c r="L39" s="25">
        <f t="shared" si="5"/>
        <v>0.6731665404555252</v>
      </c>
      <c r="M39" s="25">
        <f t="shared" si="5"/>
        <v>2.0194996213665757</v>
      </c>
      <c r="N39" s="26" t="s">
        <v>16</v>
      </c>
      <c r="O39" s="26" t="s">
        <v>16</v>
      </c>
      <c r="P39" s="26" t="s">
        <v>16</v>
      </c>
      <c r="Q39" s="25">
        <f t="shared" si="5"/>
        <v>100</v>
      </c>
      <c r="R39" s="25"/>
      <c r="S39" s="25">
        <f t="shared" si="6"/>
        <v>82.53552379696531</v>
      </c>
      <c r="T39" s="25">
        <f t="shared" si="7"/>
        <v>90.79335766930043</v>
      </c>
      <c r="U39" s="25">
        <f t="shared" si="8"/>
        <v>9.20664233069957</v>
      </c>
      <c r="V39" s="25">
        <f t="shared" si="7"/>
        <v>61.80930382852424</v>
      </c>
    </row>
    <row r="40" spans="1:22" ht="12">
      <c r="A40" s="9" t="s">
        <v>34</v>
      </c>
      <c r="B40" s="25">
        <f t="shared" si="5"/>
        <v>42.89638289464807</v>
      </c>
      <c r="C40" s="25">
        <f t="shared" si="5"/>
        <v>19.974555933575566</v>
      </c>
      <c r="D40" s="25">
        <f t="shared" si="5"/>
        <v>15.677978353267733</v>
      </c>
      <c r="E40" s="25">
        <f t="shared" si="5"/>
        <v>6.466551654346213</v>
      </c>
      <c r="F40" s="25">
        <f t="shared" si="5"/>
        <v>4.5823414323852845</v>
      </c>
      <c r="G40" s="25">
        <f t="shared" si="5"/>
        <v>3.824320286824021</v>
      </c>
      <c r="H40" s="25">
        <f t="shared" si="5"/>
        <v>4.295131894715537</v>
      </c>
      <c r="I40" s="25">
        <f t="shared" si="5"/>
        <v>0</v>
      </c>
      <c r="J40" s="25">
        <f t="shared" si="5"/>
        <v>0.5040623765143556</v>
      </c>
      <c r="K40" s="26" t="s">
        <v>16</v>
      </c>
      <c r="L40" s="25">
        <f t="shared" si="5"/>
        <v>1.1676320633788564</v>
      </c>
      <c r="M40" s="26" t="s">
        <v>16</v>
      </c>
      <c r="N40" s="25">
        <f t="shared" si="5"/>
        <v>0.6110431103443623</v>
      </c>
      <c r="O40" s="26" t="s">
        <v>16</v>
      </c>
      <c r="P40" s="26" t="s">
        <v>16</v>
      </c>
      <c r="Q40" s="25">
        <f aca="true" t="shared" si="9" ref="C40:Q47">Q17/$Q17*100</f>
        <v>100</v>
      </c>
      <c r="R40" s="25"/>
      <c r="S40" s="25">
        <f t="shared" si="6"/>
        <v>76.72077666334086</v>
      </c>
      <c r="T40" s="25">
        <f t="shared" si="7"/>
        <v>88.772624797334</v>
      </c>
      <c r="U40" s="25">
        <f t="shared" si="8"/>
        <v>11.227375202665995</v>
      </c>
      <c r="V40" s="25">
        <f t="shared" si="7"/>
        <v>64.43132025147648</v>
      </c>
    </row>
    <row r="41" spans="1:22" ht="12">
      <c r="A41" s="9" t="s">
        <v>28</v>
      </c>
      <c r="B41" s="25">
        <f t="shared" si="5"/>
        <v>32.59222444366631</v>
      </c>
      <c r="C41" s="25">
        <f t="shared" si="9"/>
        <v>18.680148447687504</v>
      </c>
      <c r="D41" s="25">
        <f t="shared" si="9"/>
        <v>19.2049175492828</v>
      </c>
      <c r="E41" s="25">
        <f t="shared" si="9"/>
        <v>6.447396329471535</v>
      </c>
      <c r="F41" s="25">
        <f t="shared" si="9"/>
        <v>5.268870037990459</v>
      </c>
      <c r="G41" s="25">
        <f t="shared" si="9"/>
        <v>3.6523929471032743</v>
      </c>
      <c r="H41" s="25">
        <f t="shared" si="9"/>
        <v>5.905935020877809</v>
      </c>
      <c r="I41" s="25">
        <f t="shared" si="9"/>
        <v>3.4985548062888205</v>
      </c>
      <c r="J41" s="25">
        <f t="shared" si="9"/>
        <v>1.699875373221433</v>
      </c>
      <c r="K41" s="26" t="s">
        <v>16</v>
      </c>
      <c r="L41" s="25">
        <f t="shared" si="9"/>
        <v>0.7392263099303571</v>
      </c>
      <c r="M41" s="25">
        <f t="shared" si="9"/>
        <v>0.9674263503430689</v>
      </c>
      <c r="N41" s="25">
        <f t="shared" si="9"/>
        <v>0.20391476180973644</v>
      </c>
      <c r="O41" s="26" t="s">
        <v>16</v>
      </c>
      <c r="P41" s="25">
        <f t="shared" si="9"/>
        <v>1.1391176223268935</v>
      </c>
      <c r="Q41" s="25">
        <f t="shared" si="9"/>
        <v>100</v>
      </c>
      <c r="R41" s="25"/>
      <c r="S41" s="25">
        <f t="shared" si="6"/>
        <v>81.17227348370973</v>
      </c>
      <c r="T41" s="25">
        <f t="shared" si="7"/>
        <v>90.31233555861404</v>
      </c>
      <c r="U41" s="25">
        <f t="shared" si="8"/>
        <v>9.687664441385971</v>
      </c>
      <c r="V41" s="25">
        <f t="shared" si="7"/>
        <v>52.63530451010159</v>
      </c>
    </row>
    <row r="42" spans="1:22" ht="12">
      <c r="A42" s="9" t="s">
        <v>29</v>
      </c>
      <c r="B42" s="25">
        <f t="shared" si="5"/>
        <v>33.087439789523174</v>
      </c>
      <c r="C42" s="25">
        <f t="shared" si="9"/>
        <v>20.229572436003984</v>
      </c>
      <c r="D42" s="25">
        <f t="shared" si="9"/>
        <v>20.332107195585053</v>
      </c>
      <c r="E42" s="25">
        <f t="shared" si="9"/>
        <v>7.887057027095618</v>
      </c>
      <c r="F42" s="25">
        <f t="shared" si="9"/>
        <v>4.218208591919733</v>
      </c>
      <c r="G42" s="25">
        <f t="shared" si="9"/>
        <v>2.6599523119845365</v>
      </c>
      <c r="H42" s="25">
        <f t="shared" si="9"/>
        <v>4.821429254629262</v>
      </c>
      <c r="I42" s="25">
        <f t="shared" si="9"/>
        <v>2.523621891596273</v>
      </c>
      <c r="J42" s="25">
        <f t="shared" si="9"/>
        <v>1.0617788930582013</v>
      </c>
      <c r="K42" s="25">
        <f t="shared" si="9"/>
        <v>0.5563743504962861</v>
      </c>
      <c r="L42" s="25">
        <f t="shared" si="9"/>
        <v>0.7217817922582856</v>
      </c>
      <c r="M42" s="25">
        <f t="shared" si="9"/>
        <v>0.8722681309469204</v>
      </c>
      <c r="N42" s="26" t="s">
        <v>16</v>
      </c>
      <c r="O42" s="26" t="s">
        <v>16</v>
      </c>
      <c r="P42" s="25">
        <f t="shared" si="9"/>
        <v>1.0284083349026707</v>
      </c>
      <c r="Q42" s="25">
        <f t="shared" si="9"/>
        <v>100</v>
      </c>
      <c r="R42" s="25"/>
      <c r="S42" s="25">
        <f t="shared" si="6"/>
        <v>84.21049605354239</v>
      </c>
      <c r="T42" s="25">
        <f t="shared" si="7"/>
        <v>89.23232914832295</v>
      </c>
      <c r="U42" s="25">
        <f t="shared" si="8"/>
        <v>10.767670851677051</v>
      </c>
      <c r="V42" s="25">
        <f t="shared" si="7"/>
        <v>54.561563582175786</v>
      </c>
    </row>
    <row r="43" spans="1:22" ht="12">
      <c r="A43" s="9" t="s">
        <v>30</v>
      </c>
      <c r="B43" s="25">
        <f t="shared" si="5"/>
        <v>38.343754926173084</v>
      </c>
      <c r="C43" s="25">
        <f t="shared" si="9"/>
        <v>22.671693552624664</v>
      </c>
      <c r="D43" s="25">
        <f t="shared" si="9"/>
        <v>18.983763333508485</v>
      </c>
      <c r="E43" s="25">
        <f t="shared" si="9"/>
        <v>4.256476275550418</v>
      </c>
      <c r="F43" s="25">
        <f t="shared" si="9"/>
        <v>2.993536860911145</v>
      </c>
      <c r="G43" s="25">
        <f t="shared" si="9"/>
        <v>1.7529294309284853</v>
      </c>
      <c r="H43" s="25">
        <f t="shared" si="9"/>
        <v>7.134675003940938</v>
      </c>
      <c r="I43" s="25">
        <f t="shared" si="9"/>
        <v>2.2510640533865796</v>
      </c>
      <c r="J43" s="26" t="s">
        <v>16</v>
      </c>
      <c r="K43" s="26" t="s">
        <v>16</v>
      </c>
      <c r="L43" s="25">
        <f t="shared" si="9"/>
        <v>0.9954810572224266</v>
      </c>
      <c r="M43" s="25">
        <f t="shared" si="9"/>
        <v>0.6166255057537702</v>
      </c>
      <c r="N43" s="26" t="s">
        <v>16</v>
      </c>
      <c r="O43" s="26" t="s">
        <v>16</v>
      </c>
      <c r="P43" s="26" t="s">
        <v>16</v>
      </c>
      <c r="Q43" s="25">
        <f t="shared" si="9"/>
        <v>100</v>
      </c>
      <c r="R43" s="25"/>
      <c r="S43" s="25">
        <f t="shared" si="6"/>
        <v>84.88685230877687</v>
      </c>
      <c r="T43" s="25">
        <f t="shared" si="7"/>
        <v>90.31373237598531</v>
      </c>
      <c r="U43" s="25">
        <f t="shared" si="8"/>
        <v>9.686267624014693</v>
      </c>
      <c r="V43" s="25">
        <f t="shared" si="7"/>
        <v>49.49537014355005</v>
      </c>
    </row>
    <row r="44" spans="1:22" ht="12">
      <c r="A44" s="9" t="s">
        <v>31</v>
      </c>
      <c r="B44" s="25">
        <f t="shared" si="5"/>
        <v>31.67212755808225</v>
      </c>
      <c r="C44" s="25">
        <f t="shared" si="9"/>
        <v>21.64476662400481</v>
      </c>
      <c r="D44" s="25">
        <f t="shared" si="9"/>
        <v>21.041157830622872</v>
      </c>
      <c r="E44" s="25">
        <f t="shared" si="9"/>
        <v>6.75638689698856</v>
      </c>
      <c r="F44" s="25">
        <f t="shared" si="9"/>
        <v>4.440829916474862</v>
      </c>
      <c r="G44" s="25">
        <f t="shared" si="9"/>
        <v>2.111197129925772</v>
      </c>
      <c r="H44" s="25">
        <f t="shared" si="9"/>
        <v>5.790890868190503</v>
      </c>
      <c r="I44" s="25">
        <f t="shared" si="9"/>
        <v>1.6687650044182392</v>
      </c>
      <c r="J44" s="25">
        <f t="shared" si="9"/>
        <v>1.4587574538778412</v>
      </c>
      <c r="K44" s="26" t="s">
        <v>16</v>
      </c>
      <c r="L44" s="25">
        <f t="shared" si="9"/>
        <v>1.2172965589867504</v>
      </c>
      <c r="M44" s="25">
        <f t="shared" si="9"/>
        <v>0.3521558139595503</v>
      </c>
      <c r="N44" s="26" t="s">
        <v>16</v>
      </c>
      <c r="O44" s="25">
        <f t="shared" si="9"/>
        <v>1.8456683444679909</v>
      </c>
      <c r="P44" s="26" t="s">
        <v>16</v>
      </c>
      <c r="Q44" s="25">
        <f t="shared" si="9"/>
        <v>100</v>
      </c>
      <c r="R44" s="25"/>
      <c r="S44" s="25">
        <f t="shared" si="6"/>
        <v>75.6849512943177</v>
      </c>
      <c r="T44" s="25">
        <f t="shared" si="7"/>
        <v>89.65597021727089</v>
      </c>
      <c r="U44" s="25">
        <f t="shared" si="8"/>
        <v>10.344029782729102</v>
      </c>
      <c r="V44" s="25">
        <f t="shared" si="7"/>
        <v>54.4183874806079</v>
      </c>
    </row>
    <row r="45" spans="1:22" ht="12">
      <c r="A45" s="9" t="s">
        <v>33</v>
      </c>
      <c r="B45" s="25">
        <f t="shared" si="5"/>
        <v>41.67579432080831</v>
      </c>
      <c r="C45" s="25">
        <f t="shared" si="9"/>
        <v>15.306819771011321</v>
      </c>
      <c r="D45" s="25">
        <f t="shared" si="9"/>
        <v>17.442806554454656</v>
      </c>
      <c r="E45" s="25">
        <f t="shared" si="9"/>
        <v>5.2445026615941925</v>
      </c>
      <c r="F45" s="25">
        <f t="shared" si="9"/>
        <v>6.281964008885536</v>
      </c>
      <c r="G45" s="25">
        <f t="shared" si="9"/>
        <v>3.3154791679546767</v>
      </c>
      <c r="H45" s="25">
        <f t="shared" si="9"/>
        <v>5.527308409354873</v>
      </c>
      <c r="I45" s="25">
        <f t="shared" si="9"/>
        <v>0.47482536232626743</v>
      </c>
      <c r="J45" s="26" t="s">
        <v>16</v>
      </c>
      <c r="K45" s="25">
        <f t="shared" si="9"/>
        <v>2.5011480511563</v>
      </c>
      <c r="L45" s="25">
        <f t="shared" si="9"/>
        <v>0.5515604734500152</v>
      </c>
      <c r="M45" s="26" t="s">
        <v>16</v>
      </c>
      <c r="N45" s="26" t="s">
        <v>16</v>
      </c>
      <c r="O45" s="26" t="s">
        <v>16</v>
      </c>
      <c r="P45" s="25">
        <f t="shared" si="9"/>
        <v>1.6777912190038584</v>
      </c>
      <c r="Q45" s="25">
        <f t="shared" si="9"/>
        <v>100</v>
      </c>
      <c r="R45" s="25"/>
      <c r="S45" s="25">
        <f t="shared" si="6"/>
        <v>79.61155893602314</v>
      </c>
      <c r="T45" s="25">
        <f>T22/S22*100</f>
        <v>91.86140236428331</v>
      </c>
      <c r="U45" s="25">
        <f t="shared" si="8"/>
        <v>8.138597635716689</v>
      </c>
      <c r="V45" s="25">
        <f>V22/U22*100</f>
        <v>40.29562238550323</v>
      </c>
    </row>
    <row r="46" spans="1:22" ht="12">
      <c r="A46" s="9" t="s">
        <v>32</v>
      </c>
      <c r="B46" s="25">
        <f t="shared" si="5"/>
        <v>30.721020208092114</v>
      </c>
      <c r="C46" s="25">
        <f t="shared" si="9"/>
        <v>24.295500482105613</v>
      </c>
      <c r="D46" s="25">
        <f t="shared" si="9"/>
        <v>14.785614291304752</v>
      </c>
      <c r="E46" s="25">
        <f t="shared" si="9"/>
        <v>4.304456753714634</v>
      </c>
      <c r="F46" s="25">
        <f t="shared" si="9"/>
        <v>4.0171097062584975</v>
      </c>
      <c r="G46" s="25">
        <f t="shared" si="9"/>
        <v>1.8925166719785698</v>
      </c>
      <c r="H46" s="25">
        <f t="shared" si="9"/>
        <v>4.8540369789124185</v>
      </c>
      <c r="I46" s="25">
        <f t="shared" si="9"/>
        <v>0.7894227239168762</v>
      </c>
      <c r="J46" s="25">
        <f t="shared" si="9"/>
        <v>0.7736887332523773</v>
      </c>
      <c r="K46" s="26" t="s">
        <v>16</v>
      </c>
      <c r="L46" s="25">
        <f t="shared" si="9"/>
        <v>0.5357625539090898</v>
      </c>
      <c r="M46" s="25">
        <f t="shared" si="9"/>
        <v>1.1821673370422519</v>
      </c>
      <c r="N46" s="26" t="s">
        <v>16</v>
      </c>
      <c r="O46" s="26" t="s">
        <v>16</v>
      </c>
      <c r="P46" s="25">
        <f t="shared" si="9"/>
        <v>11.848703559512812</v>
      </c>
      <c r="Q46" s="25">
        <f t="shared" si="9"/>
        <v>100</v>
      </c>
      <c r="R46" s="25"/>
      <c r="S46" s="25">
        <f aca="true" t="shared" si="10" ref="S46:V47">S23/R23*100</f>
        <v>83.1387205131993</v>
      </c>
      <c r="T46" s="25">
        <f t="shared" si="10"/>
        <v>92.23896370666141</v>
      </c>
      <c r="U46" s="25">
        <f>U23/S23*100</f>
        <v>7.761036293338592</v>
      </c>
      <c r="V46" s="25">
        <f t="shared" si="10"/>
        <v>46.502205600306866</v>
      </c>
    </row>
    <row r="47" spans="1:22" ht="12">
      <c r="A47" s="10" t="s">
        <v>13</v>
      </c>
      <c r="B47" s="27">
        <f t="shared" si="5"/>
        <v>31.565787405247963</v>
      </c>
      <c r="C47" s="27">
        <f t="shared" si="9"/>
        <v>23.84388491057782</v>
      </c>
      <c r="D47" s="27">
        <f t="shared" si="9"/>
        <v>15.652014865804603</v>
      </c>
      <c r="E47" s="27">
        <f t="shared" si="9"/>
        <v>4.66904470690079</v>
      </c>
      <c r="F47" s="27">
        <f t="shared" si="9"/>
        <v>4.093117614155091</v>
      </c>
      <c r="G47" s="27">
        <f t="shared" si="9"/>
        <v>2.392732222814389</v>
      </c>
      <c r="H47" s="27">
        <f t="shared" si="9"/>
        <v>3.403855163063892</v>
      </c>
      <c r="I47" s="27">
        <f t="shared" si="9"/>
        <v>2.340638571823958</v>
      </c>
      <c r="J47" s="27">
        <f t="shared" si="9"/>
        <v>1.1097038270599848</v>
      </c>
      <c r="K47" s="27">
        <f t="shared" si="9"/>
        <v>1.725986316541211</v>
      </c>
      <c r="L47" s="27">
        <f t="shared" si="9"/>
        <v>0.9405996904543114</v>
      </c>
      <c r="M47" s="27">
        <f t="shared" si="9"/>
        <v>0.8690397934771603</v>
      </c>
      <c r="N47" s="27">
        <f t="shared" si="9"/>
        <v>3.9474417038617093</v>
      </c>
      <c r="O47" s="27">
        <f t="shared" si="9"/>
        <v>0.6728294631601863</v>
      </c>
      <c r="P47" s="27">
        <f t="shared" si="9"/>
        <v>2.7733237450569326</v>
      </c>
      <c r="Q47" s="27">
        <f t="shared" si="9"/>
        <v>100</v>
      </c>
      <c r="R47" s="27"/>
      <c r="S47" s="27">
        <f t="shared" si="10"/>
        <v>86.10081573436256</v>
      </c>
      <c r="T47" s="27">
        <f t="shared" si="10"/>
        <v>91.61336813338784</v>
      </c>
      <c r="U47" s="27">
        <f>U24/S24*100</f>
        <v>8.386631866612165</v>
      </c>
      <c r="V47" s="27">
        <f t="shared" si="10"/>
        <v>53.76559191492992</v>
      </c>
    </row>
    <row r="48" spans="1:2" ht="12">
      <c r="A48" s="7" t="s">
        <v>35</v>
      </c>
      <c r="B48" s="1" t="s">
        <v>36</v>
      </c>
    </row>
  </sheetData>
  <printOptions gridLines="1"/>
  <pageMargins left="0.19" right="0.25" top="1.04" bottom="1.26" header="0.5" footer="1.4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Rodolfi</dc:creator>
  <cp:keywords/>
  <dc:description/>
  <cp:lastModifiedBy>Susy</cp:lastModifiedBy>
  <dcterms:modified xsi:type="dcterms:W3CDTF">2003-04-24T12:51:08Z</dcterms:modified>
  <cp:category/>
  <cp:version/>
  <cp:contentType/>
  <cp:contentStatus/>
</cp:coreProperties>
</file>