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7290" activeTab="0"/>
  </bookViews>
  <sheets>
    <sheet name="PROVIN51" sheetId="1" r:id="rId1"/>
  </sheets>
  <definedNames>
    <definedName name="_Regression_Int" localSheetId="0" hidden="1">1</definedName>
    <definedName name="_xlnm.Print_Area" localSheetId="0">'PROVIN51'!#REF!</definedName>
    <definedName name="Print_Area_MI">'PROVIN51'!#REF!</definedName>
  </definedNames>
  <calcPr fullCalcOnLoad="1"/>
</workbook>
</file>

<file path=xl/sharedStrings.xml><?xml version="1.0" encoding="utf-8"?>
<sst xmlns="http://schemas.openxmlformats.org/spreadsheetml/2006/main" count="151" uniqueCount="41">
  <si>
    <t>Sc o Sca</t>
  </si>
  <si>
    <t>Soc. dem.</t>
  </si>
  <si>
    <t>Pri</t>
  </si>
  <si>
    <t>Dc o Dca</t>
  </si>
  <si>
    <t>Pli</t>
  </si>
  <si>
    <t>Misti di centro</t>
  </si>
  <si>
    <t>Pnm</t>
  </si>
  <si>
    <t>Msi</t>
  </si>
  <si>
    <t>Pnm+Msi</t>
  </si>
  <si>
    <t xml:space="preserve">Misti </t>
  </si>
  <si>
    <t>Altri (a)</t>
  </si>
  <si>
    <t>Totale</t>
  </si>
  <si>
    <t>Elettori</t>
  </si>
  <si>
    <t>Votanti</t>
  </si>
  <si>
    <t>Voti validi</t>
  </si>
  <si>
    <t>Voti non validi</t>
  </si>
  <si>
    <t>Schede bianche</t>
  </si>
  <si>
    <t>Piemonte</t>
  </si>
  <si>
    <t>-</t>
  </si>
  <si>
    <t>Lombardia</t>
  </si>
  <si>
    <t>Veneto</t>
  </si>
  <si>
    <t>Friuli-V.G.</t>
  </si>
  <si>
    <t>Liguria</t>
  </si>
  <si>
    <t>Emilia-R.</t>
  </si>
  <si>
    <t>Toscana</t>
  </si>
  <si>
    <t>Umbria</t>
  </si>
  <si>
    <t>Marche</t>
  </si>
  <si>
    <t>Lazio</t>
  </si>
  <si>
    <t>Abruzzi e Molise</t>
  </si>
  <si>
    <t>Campania</t>
  </si>
  <si>
    <t>Puglia</t>
  </si>
  <si>
    <t>Basilicata</t>
  </si>
  <si>
    <t>Calabria</t>
  </si>
  <si>
    <t>Sardegna</t>
  </si>
  <si>
    <t>(a) La voce comprende la somma dei contrassegni i cui candidati hanno ottenuto meno di 50.000 voti fatta eccezione per il Ps d'az. che ne ha ottenuti 53.082.</t>
  </si>
  <si>
    <t xml:space="preserve"> </t>
  </si>
  <si>
    <t xml:space="preserve">Fonte: </t>
  </si>
  <si>
    <t>Ministero dell'Interno, Direzione generale dell'Amministrazione civile, Direzione centrale per i servizi elettorali, Compendio dei risultati delle elezioni comunali e provinciali dal 1946 al 1960, Roma 1961.</t>
  </si>
  <si>
    <t>Partecipazione elettorale e voti validi (valori assoluti)</t>
  </si>
  <si>
    <t>Partecipazione elettorale e voti validi (valori percentuali)</t>
  </si>
  <si>
    <t>Elezione dei Consigli Provinciali - del 27 maggio e del 10 giugno 1951 e del 25 maggio 1952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</si>
</sst>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1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horizontal="right"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171" fontId="6" fillId="0" borderId="0" xfId="0" applyNumberFormat="1" applyFont="1" applyAlignment="1" applyProtection="1">
      <alignment horizontal="right"/>
      <protection/>
    </xf>
    <xf numFmtId="170" fontId="7" fillId="0" borderId="0" xfId="0" applyFont="1" applyAlignment="1">
      <alignment/>
    </xf>
    <xf numFmtId="170" fontId="8" fillId="0" borderId="0" xfId="0" applyFont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170" fontId="6" fillId="0" borderId="0" xfId="0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left"/>
      <protection/>
    </xf>
    <xf numFmtId="171" fontId="6" fillId="0" borderId="0" xfId="0" applyNumberFormat="1" applyFont="1" applyBorder="1" applyAlignment="1" applyProtection="1">
      <alignment horizontal="right"/>
      <protection/>
    </xf>
    <xf numFmtId="170" fontId="7" fillId="0" borderId="0" xfId="0" applyFont="1" applyAlignment="1" applyProtection="1">
      <alignment horizontal="left"/>
      <protection/>
    </xf>
    <xf numFmtId="170" fontId="5" fillId="0" borderId="2" xfId="0" applyFont="1" applyBorder="1" applyAlignment="1">
      <alignment horizontal="centerContinuous" wrapText="1"/>
    </xf>
    <xf numFmtId="170" fontId="5" fillId="0" borderId="2" xfId="0" applyFont="1" applyBorder="1" applyAlignment="1" applyProtection="1">
      <alignment horizontal="centerContinuous" wrapText="1"/>
      <protection/>
    </xf>
    <xf numFmtId="3" fontId="6" fillId="0" borderId="0" xfId="0" applyNumberFormat="1" applyFont="1" applyAlignment="1" applyProtection="1">
      <alignment horizontal="right" indent="1"/>
      <protection/>
    </xf>
    <xf numFmtId="3" fontId="6" fillId="0" borderId="1" xfId="0" applyNumberFormat="1" applyFont="1" applyBorder="1" applyAlignment="1" applyProtection="1">
      <alignment horizontal="right" indent="1"/>
      <protection/>
    </xf>
    <xf numFmtId="3" fontId="6" fillId="0" borderId="0" xfId="0" applyNumberFormat="1" applyFont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173" fontId="6" fillId="0" borderId="0" xfId="0" applyNumberFormat="1" applyFont="1" applyAlignment="1">
      <alignment horizontal="right" indent="1"/>
    </xf>
    <xf numFmtId="173" fontId="6" fillId="0" borderId="1" xfId="0" applyNumberFormat="1" applyFont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46"/>
  <sheetViews>
    <sheetView tabSelected="1" workbookViewId="0" topLeftCell="A1">
      <selection activeCell="A1" sqref="A1"/>
    </sheetView>
  </sheetViews>
  <sheetFormatPr defaultColWidth="9.625" defaultRowHeight="12.75"/>
  <cols>
    <col min="1" max="1" width="13.625" style="1" customWidth="1"/>
    <col min="2" max="2" width="8.50390625" style="2" customWidth="1"/>
    <col min="3" max="12" width="8.625" style="2" customWidth="1"/>
    <col min="13" max="16" width="8.875" style="2" customWidth="1"/>
    <col min="17" max="18" width="8.625" style="2" customWidth="1"/>
    <col min="19" max="31" width="9.625" style="1" customWidth="1"/>
    <col min="32" max="32" width="11.625" style="1" customWidth="1"/>
    <col min="33" max="16384" width="9.625" style="1" customWidth="1"/>
  </cols>
  <sheetData>
    <row r="1" ht="18.75">
      <c r="A1" s="7" t="s">
        <v>40</v>
      </c>
    </row>
    <row r="2" ht="12" customHeight="1"/>
    <row r="3" ht="12" customHeight="1"/>
    <row r="4" ht="12" customHeight="1">
      <c r="A4" s="12" t="s">
        <v>38</v>
      </c>
    </row>
    <row r="5" spans="1:18" ht="27" customHeight="1">
      <c r="A5" s="13"/>
      <c r="B5" s="14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</row>
    <row r="6" spans="1:29" s="4" customFormat="1" ht="12">
      <c r="A6" s="8" t="s">
        <v>17</v>
      </c>
      <c r="B6" s="15">
        <v>642060</v>
      </c>
      <c r="C6" s="15">
        <v>228607</v>
      </c>
      <c r="D6" s="15">
        <v>708</v>
      </c>
      <c r="E6" s="15">
        <v>846535</v>
      </c>
      <c r="F6" s="15">
        <v>86522</v>
      </c>
      <c r="G6" s="15">
        <v>33191</v>
      </c>
      <c r="H6" s="15" t="s">
        <v>18</v>
      </c>
      <c r="I6" s="15">
        <v>48679</v>
      </c>
      <c r="J6" s="15">
        <v>13237</v>
      </c>
      <c r="K6" s="15">
        <v>80600</v>
      </c>
      <c r="L6" s="15">
        <v>82875</v>
      </c>
      <c r="M6" s="15">
        <f>SUM(B6:L6)</f>
        <v>2063014</v>
      </c>
      <c r="N6" s="15">
        <v>2581210</v>
      </c>
      <c r="O6" s="15">
        <v>2276887</v>
      </c>
      <c r="P6" s="15">
        <f aca="true" t="shared" si="0" ref="P6:P21">M6</f>
        <v>2063014</v>
      </c>
      <c r="Q6" s="17">
        <f aca="true" t="shared" si="1" ref="Q6:Q21">O6-P6</f>
        <v>213873</v>
      </c>
      <c r="R6" s="15">
        <v>154116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4" customFormat="1" ht="12">
      <c r="A7" s="8" t="s">
        <v>19</v>
      </c>
      <c r="B7" s="15">
        <v>1210293</v>
      </c>
      <c r="C7" s="15">
        <v>297071</v>
      </c>
      <c r="D7" s="15">
        <v>40542</v>
      </c>
      <c r="E7" s="15">
        <v>1730687</v>
      </c>
      <c r="F7" s="15">
        <v>96195</v>
      </c>
      <c r="G7" s="15">
        <v>112673</v>
      </c>
      <c r="H7" s="15">
        <v>20720</v>
      </c>
      <c r="I7" s="15">
        <v>142496</v>
      </c>
      <c r="J7" s="15" t="s">
        <v>18</v>
      </c>
      <c r="K7" s="15" t="s">
        <v>18</v>
      </c>
      <c r="L7" s="15">
        <v>4833</v>
      </c>
      <c r="M7" s="15">
        <f aca="true" t="shared" si="2" ref="M7:M21">SUM(B7:L7)</f>
        <v>3655510</v>
      </c>
      <c r="N7" s="15">
        <v>4409259</v>
      </c>
      <c r="O7" s="15">
        <v>4006596</v>
      </c>
      <c r="P7" s="15">
        <f t="shared" si="0"/>
        <v>3655510</v>
      </c>
      <c r="Q7" s="17">
        <f t="shared" si="1"/>
        <v>351086</v>
      </c>
      <c r="R7" s="15">
        <v>249569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8" s="4" customFormat="1" ht="12">
      <c r="A8" s="8" t="s">
        <v>20</v>
      </c>
      <c r="B8" s="15">
        <v>521095</v>
      </c>
      <c r="C8" s="15">
        <v>202597</v>
      </c>
      <c r="D8" s="15">
        <v>11639</v>
      </c>
      <c r="E8" s="15">
        <v>1014646</v>
      </c>
      <c r="F8" s="15">
        <v>75307</v>
      </c>
      <c r="G8" s="15" t="s">
        <v>18</v>
      </c>
      <c r="H8" s="15">
        <v>1797</v>
      </c>
      <c r="I8" s="15">
        <v>51732</v>
      </c>
      <c r="J8" s="15">
        <v>36116</v>
      </c>
      <c r="K8" s="15">
        <v>14178</v>
      </c>
      <c r="L8" s="15">
        <v>34883</v>
      </c>
      <c r="M8" s="15">
        <f t="shared" si="2"/>
        <v>1963990</v>
      </c>
      <c r="N8" s="15">
        <v>2469339</v>
      </c>
      <c r="O8" s="15">
        <v>2189733</v>
      </c>
      <c r="P8" s="15">
        <f t="shared" si="0"/>
        <v>1963990</v>
      </c>
      <c r="Q8" s="17">
        <f t="shared" si="1"/>
        <v>225743</v>
      </c>
      <c r="R8" s="15">
        <v>160674</v>
      </c>
    </row>
    <row r="9" spans="1:18" s="4" customFormat="1" ht="12">
      <c r="A9" s="8" t="s">
        <v>21</v>
      </c>
      <c r="B9" s="15">
        <v>110831</v>
      </c>
      <c r="C9" s="15" t="s">
        <v>18</v>
      </c>
      <c r="D9" s="15" t="s">
        <v>18</v>
      </c>
      <c r="E9" s="15">
        <v>247834</v>
      </c>
      <c r="F9" s="15" t="s">
        <v>18</v>
      </c>
      <c r="G9" s="15">
        <v>58195</v>
      </c>
      <c r="H9" s="15" t="s">
        <v>18</v>
      </c>
      <c r="I9" s="15">
        <v>37741</v>
      </c>
      <c r="J9" s="15" t="s">
        <v>18</v>
      </c>
      <c r="K9" s="15" t="s">
        <v>18</v>
      </c>
      <c r="L9" s="15">
        <v>25615</v>
      </c>
      <c r="M9" s="15">
        <f t="shared" si="2"/>
        <v>480216</v>
      </c>
      <c r="N9" s="15">
        <v>625003</v>
      </c>
      <c r="O9" s="15">
        <v>514578</v>
      </c>
      <c r="P9" s="15">
        <f t="shared" si="0"/>
        <v>480216</v>
      </c>
      <c r="Q9" s="17">
        <f t="shared" si="1"/>
        <v>34362</v>
      </c>
      <c r="R9" s="15">
        <v>20147</v>
      </c>
    </row>
    <row r="10" spans="1:18" s="4" customFormat="1" ht="12">
      <c r="A10" s="8" t="s">
        <v>22</v>
      </c>
      <c r="B10" s="15">
        <v>382292</v>
      </c>
      <c r="C10" s="15">
        <v>79107</v>
      </c>
      <c r="D10" s="15">
        <v>27311</v>
      </c>
      <c r="E10" s="15">
        <v>371251</v>
      </c>
      <c r="F10" s="15">
        <v>19388</v>
      </c>
      <c r="G10" s="15">
        <v>18541</v>
      </c>
      <c r="H10" s="15" t="s">
        <v>18</v>
      </c>
      <c r="I10" s="15">
        <v>26837</v>
      </c>
      <c r="J10" s="15">
        <v>7336</v>
      </c>
      <c r="K10" s="15" t="s">
        <v>18</v>
      </c>
      <c r="L10" s="15">
        <v>3772</v>
      </c>
      <c r="M10" s="15">
        <f t="shared" si="2"/>
        <v>935835</v>
      </c>
      <c r="N10" s="15">
        <v>1148772</v>
      </c>
      <c r="O10" s="15">
        <v>996151</v>
      </c>
      <c r="P10" s="15">
        <f t="shared" si="0"/>
        <v>935835</v>
      </c>
      <c r="Q10" s="17">
        <f t="shared" si="1"/>
        <v>60316</v>
      </c>
      <c r="R10" s="15">
        <v>38893</v>
      </c>
    </row>
    <row r="11" spans="1:18" s="4" customFormat="1" ht="12">
      <c r="A11" s="8" t="s">
        <v>23</v>
      </c>
      <c r="B11" s="15">
        <v>1109386</v>
      </c>
      <c r="C11" s="15">
        <v>174231</v>
      </c>
      <c r="D11" s="15">
        <v>87509</v>
      </c>
      <c r="E11" s="15">
        <v>650890</v>
      </c>
      <c r="F11" s="15">
        <v>16657</v>
      </c>
      <c r="G11" s="15" t="s">
        <v>18</v>
      </c>
      <c r="H11" s="15" t="s">
        <v>18</v>
      </c>
      <c r="I11" s="15">
        <v>33668</v>
      </c>
      <c r="J11" s="15">
        <v>27751</v>
      </c>
      <c r="K11" s="15" t="s">
        <v>18</v>
      </c>
      <c r="L11" s="15">
        <v>4913</v>
      </c>
      <c r="M11" s="15">
        <f t="shared" si="2"/>
        <v>2105005</v>
      </c>
      <c r="N11" s="15">
        <v>2423119</v>
      </c>
      <c r="O11" s="15">
        <v>2260391</v>
      </c>
      <c r="P11" s="15">
        <f t="shared" si="0"/>
        <v>2105005</v>
      </c>
      <c r="Q11" s="17">
        <f t="shared" si="1"/>
        <v>155386</v>
      </c>
      <c r="R11" s="15">
        <v>108512</v>
      </c>
    </row>
    <row r="12" spans="1:18" s="4" customFormat="1" ht="12">
      <c r="A12" s="8" t="s">
        <v>24</v>
      </c>
      <c r="B12" s="15">
        <v>946653</v>
      </c>
      <c r="C12" s="15">
        <v>54559</v>
      </c>
      <c r="D12" s="15">
        <v>9892</v>
      </c>
      <c r="E12" s="15">
        <v>693170</v>
      </c>
      <c r="F12" s="15" t="s">
        <v>18</v>
      </c>
      <c r="G12" s="15">
        <v>57547</v>
      </c>
      <c r="H12" s="15">
        <v>9342</v>
      </c>
      <c r="I12" s="15">
        <v>63858</v>
      </c>
      <c r="J12" s="15" t="s">
        <v>18</v>
      </c>
      <c r="K12" s="15">
        <v>2624</v>
      </c>
      <c r="L12" s="15">
        <v>1749</v>
      </c>
      <c r="M12" s="15">
        <f t="shared" si="2"/>
        <v>1839394</v>
      </c>
      <c r="N12" s="15">
        <v>2188066</v>
      </c>
      <c r="O12" s="15">
        <v>2009173</v>
      </c>
      <c r="P12" s="15">
        <f t="shared" si="0"/>
        <v>1839394</v>
      </c>
      <c r="Q12" s="17">
        <f t="shared" si="1"/>
        <v>169779</v>
      </c>
      <c r="R12" s="15">
        <v>120350</v>
      </c>
    </row>
    <row r="13" spans="1:29" s="4" customFormat="1" ht="12">
      <c r="A13" s="8" t="s">
        <v>25</v>
      </c>
      <c r="B13" s="15">
        <v>238552</v>
      </c>
      <c r="C13" s="15">
        <v>20112</v>
      </c>
      <c r="D13" s="15" t="s">
        <v>18</v>
      </c>
      <c r="E13" s="15">
        <v>132968</v>
      </c>
      <c r="F13" s="15" t="s">
        <v>18</v>
      </c>
      <c r="G13" s="15" t="s">
        <v>18</v>
      </c>
      <c r="H13" s="15">
        <v>4069</v>
      </c>
      <c r="I13" s="15">
        <v>47217</v>
      </c>
      <c r="J13" s="15" t="s">
        <v>18</v>
      </c>
      <c r="K13" s="15" t="s">
        <v>18</v>
      </c>
      <c r="L13" s="15">
        <v>1975</v>
      </c>
      <c r="M13" s="15">
        <f t="shared" si="2"/>
        <v>444893</v>
      </c>
      <c r="N13" s="15">
        <v>530620</v>
      </c>
      <c r="O13" s="15">
        <v>483452</v>
      </c>
      <c r="P13" s="15">
        <f t="shared" si="0"/>
        <v>444893</v>
      </c>
      <c r="Q13" s="17">
        <f t="shared" si="1"/>
        <v>38559</v>
      </c>
      <c r="R13" s="15">
        <v>25080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18" s="4" customFormat="1" ht="12">
      <c r="A14" s="8" t="s">
        <v>26</v>
      </c>
      <c r="B14" s="15">
        <v>308466</v>
      </c>
      <c r="C14" s="15">
        <v>8574</v>
      </c>
      <c r="D14" s="15">
        <v>54598</v>
      </c>
      <c r="E14" s="15">
        <v>293874</v>
      </c>
      <c r="F14" s="15">
        <v>3554</v>
      </c>
      <c r="G14" s="15">
        <v>28483</v>
      </c>
      <c r="H14" s="15" t="s">
        <v>18</v>
      </c>
      <c r="I14" s="15">
        <v>28117</v>
      </c>
      <c r="J14" s="15" t="s">
        <v>18</v>
      </c>
      <c r="K14" s="15" t="s">
        <v>18</v>
      </c>
      <c r="L14" s="15" t="s">
        <v>18</v>
      </c>
      <c r="M14" s="15">
        <f t="shared" si="2"/>
        <v>725666</v>
      </c>
      <c r="N14" s="15">
        <v>884176</v>
      </c>
      <c r="O14" s="15">
        <v>796592</v>
      </c>
      <c r="P14" s="15">
        <f t="shared" si="0"/>
        <v>725666</v>
      </c>
      <c r="Q14" s="17">
        <f t="shared" si="1"/>
        <v>70926</v>
      </c>
      <c r="R14" s="15">
        <v>47298</v>
      </c>
    </row>
    <row r="15" spans="1:18" s="4" customFormat="1" ht="12">
      <c r="A15" s="8" t="s">
        <v>27</v>
      </c>
      <c r="B15" s="15">
        <v>603260</v>
      </c>
      <c r="C15" s="15">
        <v>64906</v>
      </c>
      <c r="D15" s="15">
        <v>94043</v>
      </c>
      <c r="E15" s="15">
        <v>535919</v>
      </c>
      <c r="F15" s="15">
        <v>75188</v>
      </c>
      <c r="G15" s="15">
        <v>11509</v>
      </c>
      <c r="H15" s="15">
        <v>89681</v>
      </c>
      <c r="I15" s="15">
        <v>212537</v>
      </c>
      <c r="J15" s="15">
        <v>48294</v>
      </c>
      <c r="K15" s="15" t="s">
        <v>18</v>
      </c>
      <c r="L15" s="15">
        <v>11876</v>
      </c>
      <c r="M15" s="15">
        <f t="shared" si="2"/>
        <v>1747213</v>
      </c>
      <c r="N15" s="15">
        <v>2131963</v>
      </c>
      <c r="O15" s="15">
        <v>1855774</v>
      </c>
      <c r="P15" s="15">
        <f t="shared" si="0"/>
        <v>1747213</v>
      </c>
      <c r="Q15" s="17">
        <f t="shared" si="1"/>
        <v>108561</v>
      </c>
      <c r="R15" s="15">
        <v>66972</v>
      </c>
    </row>
    <row r="16" spans="1:18" s="4" customFormat="1" ht="12">
      <c r="A16" s="8" t="s">
        <v>28</v>
      </c>
      <c r="B16" s="15">
        <v>228964</v>
      </c>
      <c r="C16" s="15">
        <v>29807</v>
      </c>
      <c r="D16" s="15">
        <v>12869</v>
      </c>
      <c r="E16" s="15">
        <v>327750</v>
      </c>
      <c r="F16" s="15">
        <v>38811</v>
      </c>
      <c r="G16" s="15">
        <v>13688</v>
      </c>
      <c r="H16" s="15" t="s">
        <v>18</v>
      </c>
      <c r="I16" s="15">
        <v>53980</v>
      </c>
      <c r="J16" s="15">
        <v>46506</v>
      </c>
      <c r="K16" s="15">
        <v>26921</v>
      </c>
      <c r="L16" s="15">
        <v>31480</v>
      </c>
      <c r="M16" s="15">
        <f t="shared" si="2"/>
        <v>810776</v>
      </c>
      <c r="N16" s="15">
        <v>1038433</v>
      </c>
      <c r="O16" s="15">
        <v>872914</v>
      </c>
      <c r="P16" s="15">
        <f t="shared" si="0"/>
        <v>810776</v>
      </c>
      <c r="Q16" s="17">
        <f t="shared" si="1"/>
        <v>62138</v>
      </c>
      <c r="R16" s="15">
        <v>33992</v>
      </c>
    </row>
    <row r="17" spans="1:18" s="4" customFormat="1" ht="12">
      <c r="A17" s="8" t="s">
        <v>29</v>
      </c>
      <c r="B17" s="15">
        <v>512600</v>
      </c>
      <c r="C17" s="15">
        <v>63987</v>
      </c>
      <c r="D17" s="15">
        <v>5626</v>
      </c>
      <c r="E17" s="15">
        <v>636734</v>
      </c>
      <c r="F17" s="15">
        <v>79469</v>
      </c>
      <c r="G17" s="15">
        <v>90636</v>
      </c>
      <c r="H17" s="15" t="s">
        <v>18</v>
      </c>
      <c r="I17" s="15">
        <v>14741</v>
      </c>
      <c r="J17" s="15">
        <v>566734</v>
      </c>
      <c r="K17" s="15" t="s">
        <v>18</v>
      </c>
      <c r="L17" s="15">
        <v>98881</v>
      </c>
      <c r="M17" s="15">
        <f t="shared" si="2"/>
        <v>2069408</v>
      </c>
      <c r="N17" s="15">
        <v>2549162</v>
      </c>
      <c r="O17" s="15">
        <v>2223483</v>
      </c>
      <c r="P17" s="15">
        <f t="shared" si="0"/>
        <v>2069408</v>
      </c>
      <c r="Q17" s="17">
        <f t="shared" si="1"/>
        <v>154075</v>
      </c>
      <c r="R17" s="15">
        <v>82452</v>
      </c>
    </row>
    <row r="18" spans="1:18" s="4" customFormat="1" ht="12">
      <c r="A18" s="8" t="s">
        <v>30</v>
      </c>
      <c r="B18" s="15">
        <v>523076</v>
      </c>
      <c r="C18" s="15">
        <v>10135</v>
      </c>
      <c r="D18" s="15">
        <v>1589</v>
      </c>
      <c r="E18" s="15">
        <v>493603</v>
      </c>
      <c r="F18" s="15">
        <v>80037</v>
      </c>
      <c r="G18" s="15">
        <v>31436</v>
      </c>
      <c r="H18" s="15">
        <v>181809</v>
      </c>
      <c r="I18" s="15">
        <v>128095</v>
      </c>
      <c r="J18" s="15">
        <v>37432</v>
      </c>
      <c r="K18" s="15">
        <v>6631</v>
      </c>
      <c r="L18" s="15">
        <v>22149</v>
      </c>
      <c r="M18" s="15">
        <f t="shared" si="2"/>
        <v>1515992</v>
      </c>
      <c r="N18" s="15">
        <v>1808278</v>
      </c>
      <c r="O18" s="15">
        <v>1619603</v>
      </c>
      <c r="P18" s="15">
        <f t="shared" si="0"/>
        <v>1515992</v>
      </c>
      <c r="Q18" s="17">
        <f t="shared" si="1"/>
        <v>103611</v>
      </c>
      <c r="R18" s="15">
        <v>54543</v>
      </c>
    </row>
    <row r="19" spans="1:18" s="4" customFormat="1" ht="12">
      <c r="A19" s="8" t="s">
        <v>31</v>
      </c>
      <c r="B19" s="15">
        <v>94931</v>
      </c>
      <c r="C19" s="15">
        <v>1153</v>
      </c>
      <c r="D19" s="15">
        <v>4198</v>
      </c>
      <c r="E19" s="15">
        <v>113090</v>
      </c>
      <c r="F19" s="15" t="s">
        <v>18</v>
      </c>
      <c r="G19" s="15">
        <v>35807</v>
      </c>
      <c r="H19" s="15" t="s">
        <v>18</v>
      </c>
      <c r="I19" s="15">
        <v>12393</v>
      </c>
      <c r="J19" s="15">
        <v>31143</v>
      </c>
      <c r="K19" s="15" t="s">
        <v>18</v>
      </c>
      <c r="L19" s="15">
        <v>1239</v>
      </c>
      <c r="M19" s="15">
        <f t="shared" si="2"/>
        <v>293954</v>
      </c>
      <c r="N19" s="15">
        <v>355366</v>
      </c>
      <c r="O19" s="15">
        <v>315029</v>
      </c>
      <c r="P19" s="15">
        <f t="shared" si="0"/>
        <v>293954</v>
      </c>
      <c r="Q19" s="17">
        <f t="shared" si="1"/>
        <v>21075</v>
      </c>
      <c r="R19" s="15">
        <v>12293</v>
      </c>
    </row>
    <row r="20" spans="1:18" s="4" customFormat="1" ht="12">
      <c r="A20" s="8" t="s">
        <v>32</v>
      </c>
      <c r="B20" s="15">
        <v>274627</v>
      </c>
      <c r="C20" s="15">
        <v>24236</v>
      </c>
      <c r="D20" s="15">
        <v>10218</v>
      </c>
      <c r="E20" s="15">
        <v>336559</v>
      </c>
      <c r="F20" s="15">
        <v>5530</v>
      </c>
      <c r="G20" s="15">
        <v>39288</v>
      </c>
      <c r="H20" s="15">
        <v>18331</v>
      </c>
      <c r="I20" s="15">
        <v>99619</v>
      </c>
      <c r="J20" s="15">
        <v>39812</v>
      </c>
      <c r="K20" s="15">
        <v>5368</v>
      </c>
      <c r="L20" s="15">
        <v>7329</v>
      </c>
      <c r="M20" s="15">
        <f t="shared" si="2"/>
        <v>860917</v>
      </c>
      <c r="N20" s="15">
        <v>1132070</v>
      </c>
      <c r="O20" s="15">
        <v>926794</v>
      </c>
      <c r="P20" s="15">
        <f t="shared" si="0"/>
        <v>860917</v>
      </c>
      <c r="Q20" s="17">
        <f t="shared" si="1"/>
        <v>65877</v>
      </c>
      <c r="R20" s="15">
        <v>36528</v>
      </c>
    </row>
    <row r="21" spans="1:18" s="4" customFormat="1" ht="12">
      <c r="A21" s="8" t="s">
        <v>33</v>
      </c>
      <c r="B21" s="15">
        <v>182999</v>
      </c>
      <c r="C21" s="15" t="s">
        <v>18</v>
      </c>
      <c r="D21" s="15" t="s">
        <v>18</v>
      </c>
      <c r="E21" s="15">
        <v>239756</v>
      </c>
      <c r="F21" s="15" t="s">
        <v>18</v>
      </c>
      <c r="G21" s="15" t="s">
        <v>18</v>
      </c>
      <c r="H21" s="15" t="s">
        <v>18</v>
      </c>
      <c r="I21" s="15">
        <v>45076</v>
      </c>
      <c r="J21" s="15">
        <v>59714</v>
      </c>
      <c r="K21" s="15" t="s">
        <v>18</v>
      </c>
      <c r="L21" s="15">
        <v>65280</v>
      </c>
      <c r="M21" s="15">
        <f t="shared" si="2"/>
        <v>592825</v>
      </c>
      <c r="N21" s="15">
        <v>726650</v>
      </c>
      <c r="O21" s="15">
        <v>631523</v>
      </c>
      <c r="P21" s="15">
        <f t="shared" si="0"/>
        <v>592825</v>
      </c>
      <c r="Q21" s="17">
        <f t="shared" si="1"/>
        <v>38698</v>
      </c>
      <c r="R21" s="15">
        <v>22215</v>
      </c>
    </row>
    <row r="22" spans="1:18" s="4" customFormat="1" ht="12">
      <c r="A22" s="10" t="s">
        <v>11</v>
      </c>
      <c r="B22" s="16">
        <f aca="true" t="shared" si="3" ref="B22:L22">SUM(B6:B21)</f>
        <v>7890085</v>
      </c>
      <c r="C22" s="16">
        <f t="shared" si="3"/>
        <v>1259082</v>
      </c>
      <c r="D22" s="16">
        <f t="shared" si="3"/>
        <v>360742</v>
      </c>
      <c r="E22" s="16">
        <f>SUM(E6:E21)</f>
        <v>8665266</v>
      </c>
      <c r="F22" s="16">
        <f t="shared" si="3"/>
        <v>576658</v>
      </c>
      <c r="G22" s="16">
        <f t="shared" si="3"/>
        <v>530994</v>
      </c>
      <c r="H22" s="16">
        <f t="shared" si="3"/>
        <v>325749</v>
      </c>
      <c r="I22" s="16">
        <f t="shared" si="3"/>
        <v>1046786</v>
      </c>
      <c r="J22" s="16">
        <f t="shared" si="3"/>
        <v>914075</v>
      </c>
      <c r="K22" s="16">
        <f t="shared" si="3"/>
        <v>136322</v>
      </c>
      <c r="L22" s="16">
        <f t="shared" si="3"/>
        <v>398849</v>
      </c>
      <c r="M22" s="16">
        <f>SUM(B22:L22)</f>
        <v>22104608</v>
      </c>
      <c r="N22" s="18">
        <f>SUM(N6:N21)</f>
        <v>27001486</v>
      </c>
      <c r="O22" s="18">
        <f>SUM(O6:O21)</f>
        <v>23978673</v>
      </c>
      <c r="P22" s="16">
        <f>M22</f>
        <v>22104608</v>
      </c>
      <c r="Q22" s="18">
        <f>O22-P22</f>
        <v>1874065</v>
      </c>
      <c r="R22" s="16">
        <f>SUM(R6:R21)</f>
        <v>1233634</v>
      </c>
    </row>
    <row r="23" spans="1:18" ht="12">
      <c r="A23" s="1" t="s">
        <v>34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11"/>
      <c r="Q23" s="11"/>
      <c r="R23" s="11"/>
    </row>
    <row r="24" spans="15:18" ht="12">
      <c r="O24" s="5"/>
      <c r="P24" s="5"/>
      <c r="Q24" s="5"/>
      <c r="R24" s="5"/>
    </row>
    <row r="25" spans="15:18" ht="12">
      <c r="O25" s="5"/>
      <c r="P25" s="5"/>
      <c r="Q25" s="5"/>
      <c r="R25" s="5"/>
    </row>
    <row r="26" spans="1:18" ht="12">
      <c r="A26" s="12" t="s">
        <v>39</v>
      </c>
      <c r="O26" s="5"/>
      <c r="P26" s="5"/>
      <c r="Q26" s="5"/>
      <c r="R26" s="5"/>
    </row>
    <row r="27" spans="1:18" ht="27" customHeight="1">
      <c r="A27" s="13"/>
      <c r="B27" s="14" t="s">
        <v>0</v>
      </c>
      <c r="C27" s="13" t="s">
        <v>1</v>
      </c>
      <c r="D27" s="13" t="s">
        <v>2</v>
      </c>
      <c r="E27" s="13" t="s">
        <v>3</v>
      </c>
      <c r="F27" s="13" t="s">
        <v>4</v>
      </c>
      <c r="G27" s="13" t="s">
        <v>5</v>
      </c>
      <c r="H27" s="13" t="s">
        <v>6</v>
      </c>
      <c r="I27" s="13" t="s">
        <v>7</v>
      </c>
      <c r="J27" s="13" t="s">
        <v>8</v>
      </c>
      <c r="K27" s="13" t="s">
        <v>9</v>
      </c>
      <c r="L27" s="13" t="s">
        <v>10</v>
      </c>
      <c r="M27" s="13" t="s">
        <v>11</v>
      </c>
      <c r="N27" s="14" t="s">
        <v>35</v>
      </c>
      <c r="O27" s="14" t="s">
        <v>13</v>
      </c>
      <c r="P27" s="14" t="s">
        <v>14</v>
      </c>
      <c r="Q27" s="14" t="s">
        <v>15</v>
      </c>
      <c r="R27" s="14" t="s">
        <v>16</v>
      </c>
    </row>
    <row r="28" spans="1:18" ht="12">
      <c r="A28" s="8" t="s">
        <v>17</v>
      </c>
      <c r="B28" s="19">
        <f>B6/$M6*100</f>
        <v>31.122425732447766</v>
      </c>
      <c r="C28" s="19">
        <f aca="true" t="shared" si="4" ref="C28:M28">C6/$M6*100</f>
        <v>11.081214184683187</v>
      </c>
      <c r="D28" s="19" t="s">
        <v>18</v>
      </c>
      <c r="E28" s="19">
        <f t="shared" si="4"/>
        <v>41.0338950680897</v>
      </c>
      <c r="F28" s="19">
        <f t="shared" si="4"/>
        <v>4.193960874720191</v>
      </c>
      <c r="G28" s="19">
        <f t="shared" si="4"/>
        <v>1.6088596587323207</v>
      </c>
      <c r="H28" s="19" t="s">
        <v>18</v>
      </c>
      <c r="I28" s="19">
        <f t="shared" si="4"/>
        <v>2.3596058970031226</v>
      </c>
      <c r="J28" s="19">
        <f t="shared" si="4"/>
        <v>0.6416340364146826</v>
      </c>
      <c r="K28" s="19">
        <f t="shared" si="4"/>
        <v>3.9069051397615335</v>
      </c>
      <c r="L28" s="19">
        <f t="shared" si="4"/>
        <v>4.017180688061254</v>
      </c>
      <c r="M28" s="19">
        <f t="shared" si="4"/>
        <v>100</v>
      </c>
      <c r="N28" s="19"/>
      <c r="O28" s="19">
        <f>O6/N6*100</f>
        <v>88.21006427218244</v>
      </c>
      <c r="P28" s="19">
        <f>P6/O6*100</f>
        <v>90.60678022229473</v>
      </c>
      <c r="Q28" s="19">
        <f>Q6/O6*100</f>
        <v>9.39321977770526</v>
      </c>
      <c r="R28" s="19">
        <f>R6/Q6*100</f>
        <v>72.05958676410768</v>
      </c>
    </row>
    <row r="29" spans="1:18" ht="12">
      <c r="A29" s="8" t="s">
        <v>19</v>
      </c>
      <c r="B29" s="19">
        <f aca="true" t="shared" si="5" ref="B29:M43">B7/$M7*100</f>
        <v>33.10873175015251</v>
      </c>
      <c r="C29" s="19">
        <f t="shared" si="5"/>
        <v>8.126663584561388</v>
      </c>
      <c r="D29" s="19">
        <f t="shared" si="5"/>
        <v>1.1090654929134376</v>
      </c>
      <c r="E29" s="19">
        <f t="shared" si="5"/>
        <v>47.344611285429394</v>
      </c>
      <c r="F29" s="19">
        <f t="shared" si="5"/>
        <v>2.6315069579894463</v>
      </c>
      <c r="G29" s="19">
        <f t="shared" si="5"/>
        <v>3.082278532954362</v>
      </c>
      <c r="H29" s="19">
        <f t="shared" si="5"/>
        <v>0.5668155742974305</v>
      </c>
      <c r="I29" s="19">
        <f t="shared" si="5"/>
        <v>3.8981154476393174</v>
      </c>
      <c r="J29" s="19" t="s">
        <v>18</v>
      </c>
      <c r="K29" s="19" t="s">
        <v>18</v>
      </c>
      <c r="L29" s="19">
        <f t="shared" si="5"/>
        <v>0.1322113740627163</v>
      </c>
      <c r="M29" s="19">
        <f t="shared" si="5"/>
        <v>100</v>
      </c>
      <c r="N29" s="19"/>
      <c r="O29" s="19">
        <f aca="true" t="shared" si="6" ref="O29:P43">O7/N7*100</f>
        <v>90.86778526732043</v>
      </c>
      <c r="P29" s="19">
        <f t="shared" si="6"/>
        <v>91.23729969280656</v>
      </c>
      <c r="Q29" s="19">
        <f aca="true" t="shared" si="7" ref="Q29:Q43">Q7/O7*100</f>
        <v>8.762700307193438</v>
      </c>
      <c r="R29" s="19">
        <f aca="true" t="shared" si="8" ref="R29:R43">R7/Q7*100</f>
        <v>71.08486239838672</v>
      </c>
    </row>
    <row r="30" spans="1:18" ht="12">
      <c r="A30" s="8" t="s">
        <v>20</v>
      </c>
      <c r="B30" s="19">
        <f t="shared" si="5"/>
        <v>26.532467069587927</v>
      </c>
      <c r="C30" s="19">
        <f t="shared" si="5"/>
        <v>10.315582054898446</v>
      </c>
      <c r="D30" s="19">
        <f t="shared" si="5"/>
        <v>0.5926201253570538</v>
      </c>
      <c r="E30" s="19">
        <f t="shared" si="5"/>
        <v>51.662483006532625</v>
      </c>
      <c r="F30" s="19">
        <f t="shared" si="5"/>
        <v>3.834388158799179</v>
      </c>
      <c r="G30" s="19" t="s">
        <v>18</v>
      </c>
      <c r="H30" s="19">
        <f t="shared" si="5"/>
        <v>0.09149741088294747</v>
      </c>
      <c r="I30" s="19">
        <f t="shared" si="5"/>
        <v>2.6340256314950685</v>
      </c>
      <c r="J30" s="19">
        <f t="shared" si="5"/>
        <v>1.8389095667493214</v>
      </c>
      <c r="K30" s="19">
        <f t="shared" si="5"/>
        <v>0.7218977693369111</v>
      </c>
      <c r="L30" s="19">
        <f t="shared" si="5"/>
        <v>1.7761292063605212</v>
      </c>
      <c r="M30" s="19">
        <f t="shared" si="5"/>
        <v>100</v>
      </c>
      <c r="N30" s="19"/>
      <c r="O30" s="19">
        <f t="shared" si="6"/>
        <v>88.67688883543329</v>
      </c>
      <c r="P30" s="19">
        <f t="shared" si="6"/>
        <v>89.69084358686654</v>
      </c>
      <c r="Q30" s="19">
        <f t="shared" si="7"/>
        <v>10.309156413133474</v>
      </c>
      <c r="R30" s="19">
        <f t="shared" si="8"/>
        <v>71.17562892315597</v>
      </c>
    </row>
    <row r="31" spans="1:18" ht="12">
      <c r="A31" s="8" t="s">
        <v>21</v>
      </c>
      <c r="B31" s="19">
        <f t="shared" si="5"/>
        <v>23.07940593399637</v>
      </c>
      <c r="C31" s="19" t="s">
        <v>18</v>
      </c>
      <c r="D31" s="19" t="s">
        <v>18</v>
      </c>
      <c r="E31" s="19">
        <f t="shared" si="5"/>
        <v>51.608859346627355</v>
      </c>
      <c r="F31" s="19" t="s">
        <v>18</v>
      </c>
      <c r="G31" s="19">
        <f t="shared" si="5"/>
        <v>12.118505006080598</v>
      </c>
      <c r="H31" s="19" t="s">
        <v>18</v>
      </c>
      <c r="I31" s="19">
        <f t="shared" si="5"/>
        <v>7.859171706065604</v>
      </c>
      <c r="J31" s="19" t="s">
        <v>18</v>
      </c>
      <c r="K31" s="19" t="s">
        <v>18</v>
      </c>
      <c r="L31" s="19">
        <f t="shared" si="5"/>
        <v>5.334058007230079</v>
      </c>
      <c r="M31" s="19">
        <f t="shared" si="5"/>
        <v>100</v>
      </c>
      <c r="N31" s="19"/>
      <c r="O31" s="19">
        <f t="shared" si="6"/>
        <v>82.33208480599293</v>
      </c>
      <c r="P31" s="19">
        <f t="shared" si="6"/>
        <v>93.32229516224946</v>
      </c>
      <c r="Q31" s="19">
        <f t="shared" si="7"/>
        <v>6.677704837750545</v>
      </c>
      <c r="R31" s="19">
        <f t="shared" si="8"/>
        <v>58.63162796111984</v>
      </c>
    </row>
    <row r="32" spans="1:18" ht="12">
      <c r="A32" s="8" t="s">
        <v>22</v>
      </c>
      <c r="B32" s="19">
        <f t="shared" si="5"/>
        <v>40.85036357904973</v>
      </c>
      <c r="C32" s="19">
        <f t="shared" si="5"/>
        <v>8.453092692622096</v>
      </c>
      <c r="D32" s="19">
        <f t="shared" si="5"/>
        <v>2.918356334182842</v>
      </c>
      <c r="E32" s="19">
        <f t="shared" si="5"/>
        <v>39.67056158403992</v>
      </c>
      <c r="F32" s="19">
        <f t="shared" si="5"/>
        <v>2.071732730662991</v>
      </c>
      <c r="G32" s="19">
        <f t="shared" si="5"/>
        <v>1.9812253228400305</v>
      </c>
      <c r="H32" s="19" t="s">
        <v>18</v>
      </c>
      <c r="I32" s="19">
        <f t="shared" si="5"/>
        <v>2.8677063798639715</v>
      </c>
      <c r="J32" s="19">
        <f t="shared" si="5"/>
        <v>0.7838988710616721</v>
      </c>
      <c r="K32" s="19" t="s">
        <v>18</v>
      </c>
      <c r="L32" s="19">
        <f t="shared" si="5"/>
        <v>0.4030625056767486</v>
      </c>
      <c r="M32" s="19">
        <f t="shared" si="5"/>
        <v>100</v>
      </c>
      <c r="N32" s="19"/>
      <c r="O32" s="19">
        <f t="shared" si="6"/>
        <v>86.71442200889298</v>
      </c>
      <c r="P32" s="19">
        <f t="shared" si="6"/>
        <v>93.94509466938246</v>
      </c>
      <c r="Q32" s="19">
        <f t="shared" si="7"/>
        <v>6.054905330617547</v>
      </c>
      <c r="R32" s="19">
        <f t="shared" si="8"/>
        <v>64.48206114463824</v>
      </c>
    </row>
    <row r="33" spans="1:18" ht="12">
      <c r="A33" s="8" t="s">
        <v>23</v>
      </c>
      <c r="B33" s="19">
        <f t="shared" si="5"/>
        <v>52.70229761924556</v>
      </c>
      <c r="C33" s="19">
        <f t="shared" si="5"/>
        <v>8.276987465587968</v>
      </c>
      <c r="D33" s="19">
        <f t="shared" si="5"/>
        <v>4.1571872750896075</v>
      </c>
      <c r="E33" s="19">
        <f t="shared" si="5"/>
        <v>30.921066695803574</v>
      </c>
      <c r="F33" s="19">
        <f t="shared" si="5"/>
        <v>0.7913045337184472</v>
      </c>
      <c r="G33" s="19">
        <f t="shared" si="5"/>
        <v>0</v>
      </c>
      <c r="H33" s="19" t="s">
        <v>18</v>
      </c>
      <c r="I33" s="19">
        <f t="shared" si="5"/>
        <v>1.5994261296291459</v>
      </c>
      <c r="J33" s="19">
        <f t="shared" si="5"/>
        <v>1.3183341607264591</v>
      </c>
      <c r="K33" s="19" t="s">
        <v>18</v>
      </c>
      <c r="L33" s="19">
        <f t="shared" si="5"/>
        <v>0.23339612019923944</v>
      </c>
      <c r="M33" s="19">
        <f t="shared" si="5"/>
        <v>100</v>
      </c>
      <c r="N33" s="19"/>
      <c r="O33" s="19">
        <f t="shared" si="6"/>
        <v>93.28435788749954</v>
      </c>
      <c r="P33" s="19">
        <f t="shared" si="6"/>
        <v>93.12570258862294</v>
      </c>
      <c r="Q33" s="19">
        <f t="shared" si="7"/>
        <v>6.874297411377059</v>
      </c>
      <c r="R33" s="19">
        <f t="shared" si="8"/>
        <v>69.8338331638629</v>
      </c>
    </row>
    <row r="34" spans="1:18" ht="12">
      <c r="A34" s="8" t="s">
        <v>24</v>
      </c>
      <c r="B34" s="19">
        <f t="shared" si="5"/>
        <v>51.46548265352611</v>
      </c>
      <c r="C34" s="19">
        <f t="shared" si="5"/>
        <v>2.9661399352177944</v>
      </c>
      <c r="D34" s="19">
        <f t="shared" si="5"/>
        <v>0.5377858142409946</v>
      </c>
      <c r="E34" s="19">
        <f t="shared" si="5"/>
        <v>37.684693980734956</v>
      </c>
      <c r="F34" s="19" t="s">
        <v>18</v>
      </c>
      <c r="G34" s="19">
        <f t="shared" si="5"/>
        <v>3.1285847404090696</v>
      </c>
      <c r="H34" s="19">
        <f t="shared" si="5"/>
        <v>0.507884662013685</v>
      </c>
      <c r="I34" s="19">
        <f t="shared" si="5"/>
        <v>3.471686870784617</v>
      </c>
      <c r="J34" s="19" t="s">
        <v>18</v>
      </c>
      <c r="K34" s="19">
        <f t="shared" si="5"/>
        <v>0.1426556789899282</v>
      </c>
      <c r="L34" s="19">
        <f t="shared" si="5"/>
        <v>0.09508566408284468</v>
      </c>
      <c r="M34" s="19">
        <f t="shared" si="5"/>
        <v>100</v>
      </c>
      <c r="N34" s="19"/>
      <c r="O34" s="19">
        <f t="shared" si="6"/>
        <v>91.82414972857309</v>
      </c>
      <c r="P34" s="19">
        <f t="shared" si="6"/>
        <v>91.54980681106106</v>
      </c>
      <c r="Q34" s="19">
        <f t="shared" si="7"/>
        <v>8.45019318893893</v>
      </c>
      <c r="R34" s="19">
        <f t="shared" si="8"/>
        <v>70.88626979779595</v>
      </c>
    </row>
    <row r="35" spans="1:18" ht="12">
      <c r="A35" s="8" t="s">
        <v>25</v>
      </c>
      <c r="B35" s="19">
        <f t="shared" si="5"/>
        <v>53.62008393029335</v>
      </c>
      <c r="C35" s="19">
        <f t="shared" si="5"/>
        <v>4.520637546556138</v>
      </c>
      <c r="D35" s="19" t="s">
        <v>18</v>
      </c>
      <c r="E35" s="19">
        <f t="shared" si="5"/>
        <v>29.887635903464428</v>
      </c>
      <c r="F35" s="19" t="s">
        <v>18</v>
      </c>
      <c r="G35" s="19">
        <f t="shared" si="5"/>
        <v>0</v>
      </c>
      <c r="H35" s="19">
        <f t="shared" si="5"/>
        <v>0.9146019379940794</v>
      </c>
      <c r="I35" s="19">
        <f t="shared" si="5"/>
        <v>10.613113714983154</v>
      </c>
      <c r="J35" s="19" t="s">
        <v>18</v>
      </c>
      <c r="K35" s="19" t="s">
        <v>18</v>
      </c>
      <c r="L35" s="19">
        <f t="shared" si="5"/>
        <v>0.4439269667088491</v>
      </c>
      <c r="M35" s="19">
        <f t="shared" si="5"/>
        <v>100</v>
      </c>
      <c r="N35" s="19"/>
      <c r="O35" s="19">
        <f t="shared" si="6"/>
        <v>91.11077607327277</v>
      </c>
      <c r="P35" s="19">
        <f t="shared" si="6"/>
        <v>92.02423405012287</v>
      </c>
      <c r="Q35" s="19">
        <f t="shared" si="7"/>
        <v>7.975765949877134</v>
      </c>
      <c r="R35" s="19">
        <f t="shared" si="8"/>
        <v>65.04318058040924</v>
      </c>
    </row>
    <row r="36" spans="1:18" ht="12">
      <c r="A36" s="8" t="s">
        <v>26</v>
      </c>
      <c r="B36" s="19">
        <f t="shared" si="5"/>
        <v>42.507985767556974</v>
      </c>
      <c r="C36" s="19">
        <f t="shared" si="5"/>
        <v>1.1815353068767174</v>
      </c>
      <c r="D36" s="19">
        <f t="shared" si="5"/>
        <v>7.52384705911535</v>
      </c>
      <c r="E36" s="19">
        <f t="shared" si="5"/>
        <v>40.49714331386616</v>
      </c>
      <c r="F36" s="19">
        <f t="shared" si="5"/>
        <v>0.4897569956426234</v>
      </c>
      <c r="G36" s="19">
        <f t="shared" si="5"/>
        <v>3.9250839918089038</v>
      </c>
      <c r="H36" s="19" t="s">
        <v>18</v>
      </c>
      <c r="I36" s="19">
        <f t="shared" si="5"/>
        <v>3.8746475651332704</v>
      </c>
      <c r="J36" s="19" t="s">
        <v>18</v>
      </c>
      <c r="K36" s="19" t="s">
        <v>18</v>
      </c>
      <c r="L36" s="19" t="s">
        <v>18</v>
      </c>
      <c r="M36" s="19">
        <f t="shared" si="5"/>
        <v>100</v>
      </c>
      <c r="N36" s="19"/>
      <c r="O36" s="19">
        <f t="shared" si="6"/>
        <v>90.09427987188072</v>
      </c>
      <c r="P36" s="19">
        <f t="shared" si="6"/>
        <v>91.09632032458272</v>
      </c>
      <c r="Q36" s="19">
        <f t="shared" si="7"/>
        <v>8.903679675417278</v>
      </c>
      <c r="R36" s="19">
        <f t="shared" si="8"/>
        <v>66.68640554944591</v>
      </c>
    </row>
    <row r="37" spans="1:18" ht="12">
      <c r="A37" s="8" t="s">
        <v>27</v>
      </c>
      <c r="B37" s="19">
        <f t="shared" si="5"/>
        <v>34.52698669252118</v>
      </c>
      <c r="C37" s="19">
        <f t="shared" si="5"/>
        <v>3.714830418500778</v>
      </c>
      <c r="D37" s="19">
        <f t="shared" si="5"/>
        <v>5.382457662574626</v>
      </c>
      <c r="E37" s="19">
        <f t="shared" si="5"/>
        <v>30.672791468470074</v>
      </c>
      <c r="F37" s="19">
        <f t="shared" si="5"/>
        <v>4.303310472163383</v>
      </c>
      <c r="G37" s="19">
        <f t="shared" si="5"/>
        <v>0.6587061794984356</v>
      </c>
      <c r="H37" s="19">
        <f t="shared" si="5"/>
        <v>5.13280292671815</v>
      </c>
      <c r="I37" s="19">
        <f t="shared" si="5"/>
        <v>12.164344015297505</v>
      </c>
      <c r="J37" s="19">
        <f t="shared" si="5"/>
        <v>2.7640591044137146</v>
      </c>
      <c r="K37" s="19" t="s">
        <v>18</v>
      </c>
      <c r="L37" s="19">
        <f t="shared" si="5"/>
        <v>0.6797110598421601</v>
      </c>
      <c r="M37" s="19">
        <f t="shared" si="5"/>
        <v>100</v>
      </c>
      <c r="N37" s="19"/>
      <c r="O37" s="19">
        <f t="shared" si="6"/>
        <v>87.04531926679778</v>
      </c>
      <c r="P37" s="19">
        <f t="shared" si="6"/>
        <v>94.15009586296608</v>
      </c>
      <c r="Q37" s="19">
        <f t="shared" si="7"/>
        <v>5.849904137033928</v>
      </c>
      <c r="R37" s="19">
        <f t="shared" si="8"/>
        <v>61.690662392571916</v>
      </c>
    </row>
    <row r="38" spans="1:18" ht="12">
      <c r="A38" s="8" t="s">
        <v>28</v>
      </c>
      <c r="B38" s="19">
        <f t="shared" si="5"/>
        <v>28.240105775207947</v>
      </c>
      <c r="C38" s="19">
        <f t="shared" si="5"/>
        <v>3.6763545048200736</v>
      </c>
      <c r="D38" s="19">
        <f t="shared" si="5"/>
        <v>1.587244812377278</v>
      </c>
      <c r="E38" s="19">
        <f t="shared" si="5"/>
        <v>40.42423554717949</v>
      </c>
      <c r="F38" s="19">
        <f t="shared" si="5"/>
        <v>4.78689551738088</v>
      </c>
      <c r="G38" s="19">
        <f t="shared" si="5"/>
        <v>1.688259149259475</v>
      </c>
      <c r="H38" s="19" t="s">
        <v>18</v>
      </c>
      <c r="I38" s="19">
        <f t="shared" si="5"/>
        <v>6.657819175703277</v>
      </c>
      <c r="J38" s="19">
        <f t="shared" si="5"/>
        <v>5.735986265010311</v>
      </c>
      <c r="K38" s="19">
        <f t="shared" si="5"/>
        <v>3.3203992224732843</v>
      </c>
      <c r="L38" s="19">
        <f t="shared" si="5"/>
        <v>3.88270003058798</v>
      </c>
      <c r="M38" s="19">
        <f t="shared" si="5"/>
        <v>100</v>
      </c>
      <c r="N38" s="19"/>
      <c r="O38" s="19">
        <f t="shared" si="6"/>
        <v>84.06069529762632</v>
      </c>
      <c r="P38" s="19">
        <f t="shared" si="6"/>
        <v>92.88154388633933</v>
      </c>
      <c r="Q38" s="19">
        <f t="shared" si="7"/>
        <v>7.118456113660682</v>
      </c>
      <c r="R38" s="19">
        <f t="shared" si="8"/>
        <v>54.70404583346744</v>
      </c>
    </row>
    <row r="39" spans="1:18" ht="12">
      <c r="A39" s="8" t="s">
        <v>29</v>
      </c>
      <c r="B39" s="19">
        <f t="shared" si="5"/>
        <v>24.770369110392924</v>
      </c>
      <c r="C39" s="19">
        <f t="shared" si="5"/>
        <v>3.092043714917503</v>
      </c>
      <c r="D39" s="19">
        <f t="shared" si="5"/>
        <v>0.2718651904312731</v>
      </c>
      <c r="E39" s="19">
        <f t="shared" si="5"/>
        <v>30.768896225393927</v>
      </c>
      <c r="F39" s="19">
        <f t="shared" si="5"/>
        <v>3.840180380089378</v>
      </c>
      <c r="G39" s="19">
        <f t="shared" si="5"/>
        <v>4.379803306066276</v>
      </c>
      <c r="H39" s="19" t="s">
        <v>18</v>
      </c>
      <c r="I39" s="19">
        <f t="shared" si="5"/>
        <v>0.7123293231687516</v>
      </c>
      <c r="J39" s="19">
        <f t="shared" si="5"/>
        <v>27.38628631956579</v>
      </c>
      <c r="K39" s="19" t="s">
        <v>18</v>
      </c>
      <c r="L39" s="19">
        <f t="shared" si="5"/>
        <v>4.778226429974176</v>
      </c>
      <c r="M39" s="19">
        <f t="shared" si="5"/>
        <v>100</v>
      </c>
      <c r="N39" s="19"/>
      <c r="O39" s="19">
        <f t="shared" si="6"/>
        <v>87.22407599046275</v>
      </c>
      <c r="P39" s="19">
        <f t="shared" si="6"/>
        <v>93.07055641981522</v>
      </c>
      <c r="Q39" s="19">
        <f t="shared" si="7"/>
        <v>6.929443580184783</v>
      </c>
      <c r="R39" s="19">
        <f t="shared" si="8"/>
        <v>53.514197631023855</v>
      </c>
    </row>
    <row r="40" spans="1:18" ht="12">
      <c r="A40" s="8" t="s">
        <v>30</v>
      </c>
      <c r="B40" s="19">
        <f t="shared" si="5"/>
        <v>34.503876009899784</v>
      </c>
      <c r="C40" s="19">
        <f t="shared" si="5"/>
        <v>0.6685391479638415</v>
      </c>
      <c r="D40" s="19">
        <f t="shared" si="5"/>
        <v>0.10481585654805567</v>
      </c>
      <c r="E40" s="19">
        <f t="shared" si="5"/>
        <v>32.55973646298925</v>
      </c>
      <c r="F40" s="19">
        <f t="shared" si="5"/>
        <v>5.2795133483554</v>
      </c>
      <c r="G40" s="19">
        <f t="shared" si="5"/>
        <v>2.0736257183415217</v>
      </c>
      <c r="H40" s="19">
        <f t="shared" si="5"/>
        <v>11.992741386498082</v>
      </c>
      <c r="I40" s="19">
        <f t="shared" si="5"/>
        <v>8.449582847402889</v>
      </c>
      <c r="J40" s="19">
        <f t="shared" si="5"/>
        <v>2.469142317373706</v>
      </c>
      <c r="K40" s="19">
        <f t="shared" si="5"/>
        <v>0.4374033636061404</v>
      </c>
      <c r="L40" s="19">
        <f t="shared" si="5"/>
        <v>1.4610235410213246</v>
      </c>
      <c r="M40" s="19">
        <f t="shared" si="5"/>
        <v>100</v>
      </c>
      <c r="N40" s="19"/>
      <c r="O40" s="19">
        <f t="shared" si="6"/>
        <v>89.56604017745059</v>
      </c>
      <c r="P40" s="19">
        <f t="shared" si="6"/>
        <v>93.602691523787</v>
      </c>
      <c r="Q40" s="19">
        <f t="shared" si="7"/>
        <v>6.397308476212999</v>
      </c>
      <c r="R40" s="19">
        <f t="shared" si="8"/>
        <v>52.642093986159765</v>
      </c>
    </row>
    <row r="41" spans="1:18" ht="12">
      <c r="A41" s="8" t="s">
        <v>31</v>
      </c>
      <c r="B41" s="19">
        <f t="shared" si="5"/>
        <v>32.294508664621</v>
      </c>
      <c r="C41" s="19">
        <f t="shared" si="5"/>
        <v>0.39223824135749136</v>
      </c>
      <c r="D41" s="19">
        <f t="shared" si="5"/>
        <v>1.4281146029650897</v>
      </c>
      <c r="E41" s="19">
        <f t="shared" si="5"/>
        <v>38.472005824040494</v>
      </c>
      <c r="F41" s="19" t="s">
        <v>18</v>
      </c>
      <c r="G41" s="19">
        <f t="shared" si="5"/>
        <v>12.181157596086463</v>
      </c>
      <c r="H41" s="19" t="s">
        <v>18</v>
      </c>
      <c r="I41" s="19">
        <f t="shared" si="5"/>
        <v>4.215965763350728</v>
      </c>
      <c r="J41" s="19">
        <f t="shared" si="5"/>
        <v>10.594514788028059</v>
      </c>
      <c r="K41" s="19" t="s">
        <v>18</v>
      </c>
      <c r="L41" s="19">
        <f t="shared" si="5"/>
        <v>0.421494519550678</v>
      </c>
      <c r="M41" s="19">
        <f t="shared" si="5"/>
        <v>100</v>
      </c>
      <c r="N41" s="19"/>
      <c r="O41" s="19">
        <f t="shared" si="6"/>
        <v>88.64916733733672</v>
      </c>
      <c r="P41" s="19">
        <f t="shared" si="6"/>
        <v>93.3101397014243</v>
      </c>
      <c r="Q41" s="19">
        <f t="shared" si="7"/>
        <v>6.689860298575686</v>
      </c>
      <c r="R41" s="19">
        <f t="shared" si="8"/>
        <v>58.32977461447212</v>
      </c>
    </row>
    <row r="42" spans="1:18" ht="12">
      <c r="A42" s="8" t="s">
        <v>32</v>
      </c>
      <c r="B42" s="19">
        <f t="shared" si="5"/>
        <v>31.899358474742627</v>
      </c>
      <c r="C42" s="19">
        <f t="shared" si="5"/>
        <v>2.815137812355895</v>
      </c>
      <c r="D42" s="19">
        <f t="shared" si="5"/>
        <v>1.1868739959833527</v>
      </c>
      <c r="E42" s="19">
        <f t="shared" si="5"/>
        <v>39.093083305359286</v>
      </c>
      <c r="F42" s="19">
        <f t="shared" si="5"/>
        <v>0.6423383438821628</v>
      </c>
      <c r="G42" s="19">
        <f t="shared" si="5"/>
        <v>4.563506121960654</v>
      </c>
      <c r="H42" s="19">
        <f t="shared" si="5"/>
        <v>2.1292412625142725</v>
      </c>
      <c r="I42" s="19">
        <f t="shared" si="5"/>
        <v>11.57126645193439</v>
      </c>
      <c r="J42" s="19">
        <f t="shared" si="5"/>
        <v>4.624371455088005</v>
      </c>
      <c r="K42" s="19">
        <f t="shared" si="5"/>
        <v>0.6235211989076763</v>
      </c>
      <c r="L42" s="19">
        <f t="shared" si="5"/>
        <v>0.8513015772716767</v>
      </c>
      <c r="M42" s="19">
        <f t="shared" si="5"/>
        <v>100</v>
      </c>
      <c r="N42" s="19"/>
      <c r="O42" s="19">
        <f t="shared" si="6"/>
        <v>81.86719902479528</v>
      </c>
      <c r="P42" s="19">
        <f t="shared" si="6"/>
        <v>92.89194794096639</v>
      </c>
      <c r="Q42" s="19">
        <f t="shared" si="7"/>
        <v>7.108052059033615</v>
      </c>
      <c r="R42" s="19">
        <f t="shared" si="8"/>
        <v>55.44879092854866</v>
      </c>
    </row>
    <row r="43" spans="1:18" ht="12">
      <c r="A43" s="8" t="s">
        <v>33</v>
      </c>
      <c r="B43" s="19">
        <f t="shared" si="5"/>
        <v>30.868974823936234</v>
      </c>
      <c r="C43" s="19" t="s">
        <v>18</v>
      </c>
      <c r="D43" s="19" t="s">
        <v>18</v>
      </c>
      <c r="E43" s="19">
        <f t="shared" si="5"/>
        <v>40.442963775144435</v>
      </c>
      <c r="F43" s="19" t="s">
        <v>18</v>
      </c>
      <c r="G43" s="19" t="s">
        <v>18</v>
      </c>
      <c r="H43" s="19" t="s">
        <v>18</v>
      </c>
      <c r="I43" s="19">
        <f t="shared" si="5"/>
        <v>7.603592965883693</v>
      </c>
      <c r="J43" s="19">
        <f t="shared" si="5"/>
        <v>10.072787078817527</v>
      </c>
      <c r="K43" s="19" t="s">
        <v>18</v>
      </c>
      <c r="L43" s="19">
        <f t="shared" si="5"/>
        <v>11.011681356218109</v>
      </c>
      <c r="M43" s="19">
        <f t="shared" si="5"/>
        <v>100</v>
      </c>
      <c r="N43" s="19"/>
      <c r="O43" s="19">
        <f t="shared" si="6"/>
        <v>86.90882818413266</v>
      </c>
      <c r="P43" s="19">
        <f t="shared" si="6"/>
        <v>93.87227385225874</v>
      </c>
      <c r="Q43" s="19">
        <f t="shared" si="7"/>
        <v>6.127726147741254</v>
      </c>
      <c r="R43" s="19">
        <f t="shared" si="8"/>
        <v>57.40606749702827</v>
      </c>
    </row>
    <row r="44" spans="1:18" ht="12">
      <c r="A44" s="10" t="s">
        <v>11</v>
      </c>
      <c r="B44" s="20">
        <f aca="true" t="shared" si="9" ref="B44:M44">B22/$M22*100</f>
        <v>35.69429957771701</v>
      </c>
      <c r="C44" s="20">
        <f t="shared" si="9"/>
        <v>5.6960159619207005</v>
      </c>
      <c r="D44" s="20">
        <f t="shared" si="9"/>
        <v>1.6319764639119592</v>
      </c>
      <c r="E44" s="20">
        <f t="shared" si="9"/>
        <v>39.20117470529222</v>
      </c>
      <c r="F44" s="20">
        <f t="shared" si="9"/>
        <v>2.6087682713034313</v>
      </c>
      <c r="G44" s="20">
        <f t="shared" si="9"/>
        <v>2.4021869105301485</v>
      </c>
      <c r="H44" s="20">
        <f t="shared" si="9"/>
        <v>1.4736701053463603</v>
      </c>
      <c r="I44" s="20">
        <f t="shared" si="9"/>
        <v>4.735600830378896</v>
      </c>
      <c r="J44" s="20">
        <f t="shared" si="9"/>
        <v>4.135223750631543</v>
      </c>
      <c r="K44" s="20">
        <f t="shared" si="9"/>
        <v>0.6167130401045791</v>
      </c>
      <c r="L44" s="20">
        <f t="shared" si="9"/>
        <v>1.8043703828631568</v>
      </c>
      <c r="M44" s="20">
        <f t="shared" si="9"/>
        <v>100</v>
      </c>
      <c r="N44" s="20"/>
      <c r="O44" s="20">
        <f>O22/N22*100</f>
        <v>88.80501243524152</v>
      </c>
      <c r="P44" s="20">
        <f>P22/O22*100</f>
        <v>92.18445074087293</v>
      </c>
      <c r="Q44" s="20">
        <f>Q22/O22*100</f>
        <v>7.815549259127058</v>
      </c>
      <c r="R44" s="20">
        <f>R22/Q22*100</f>
        <v>65.82663888392345</v>
      </c>
    </row>
    <row r="45" spans="1:17" ht="12">
      <c r="A45" s="6" t="s">
        <v>36</v>
      </c>
      <c r="B45" s="1" t="s">
        <v>37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ht="12">
      <c r="B46" s="1"/>
    </row>
  </sheetData>
  <printOptions gridLines="1"/>
  <pageMargins left="0.4" right="0.5" top="0.96" bottom="1.24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2003-04-30T12:43:20Z</dcterms:modified>
  <cp:category/>
  <cp:version/>
  <cp:contentType/>
  <cp:contentStatus/>
</cp:coreProperties>
</file>